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2025-2026\Питание\"/>
    </mc:Choice>
  </mc:AlternateContent>
  <xr:revisionPtr revIDLastSave="0" documentId="13_ncr:1_{2157EA46-1D88-4274-BAD5-3D375D4EA2D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5-11 кл" sheetId="5" r:id="rId1"/>
  </sheets>
  <calcPr calcId="191029"/>
</workbook>
</file>

<file path=xl/calcChain.xml><?xml version="1.0" encoding="utf-8"?>
<calcChain xmlns="http://schemas.openxmlformats.org/spreadsheetml/2006/main">
  <c r="J153" i="5" l="1"/>
  <c r="F153" i="5"/>
  <c r="B94" i="5" l="1"/>
  <c r="A94" i="5"/>
  <c r="J93" i="5"/>
  <c r="I93" i="5"/>
  <c r="H93" i="5"/>
  <c r="G93" i="5"/>
  <c r="F93" i="5"/>
  <c r="L90" i="5"/>
  <c r="L93" i="5" s="1"/>
  <c r="J90" i="5"/>
  <c r="I90" i="5"/>
  <c r="H90" i="5"/>
  <c r="G90" i="5"/>
  <c r="F90" i="5"/>
  <c r="L82" i="5"/>
  <c r="J82" i="5"/>
  <c r="I82" i="5"/>
  <c r="H82" i="5"/>
  <c r="G82" i="5"/>
  <c r="F82" i="5"/>
  <c r="B77" i="5"/>
  <c r="A77" i="5"/>
  <c r="J76" i="5"/>
  <c r="I76" i="5"/>
  <c r="H76" i="5"/>
  <c r="G76" i="5"/>
  <c r="F76" i="5"/>
  <c r="J73" i="5"/>
  <c r="I73" i="5"/>
  <c r="H73" i="5"/>
  <c r="G73" i="5"/>
  <c r="F73" i="5"/>
  <c r="B66" i="5"/>
  <c r="L65" i="5"/>
  <c r="J65" i="5"/>
  <c r="I65" i="5"/>
  <c r="H65" i="5"/>
  <c r="G65" i="5"/>
  <c r="F65" i="5"/>
  <c r="B60" i="5"/>
  <c r="A60" i="5"/>
  <c r="F59" i="5"/>
  <c r="L56" i="5"/>
  <c r="L59" i="5" s="1"/>
  <c r="J56" i="5"/>
  <c r="I56" i="5"/>
  <c r="H56" i="5"/>
  <c r="G56" i="5"/>
  <c r="F56" i="5"/>
  <c r="B48" i="5"/>
  <c r="L47" i="5"/>
  <c r="L60" i="5" s="1"/>
  <c r="J47" i="5"/>
  <c r="I47" i="5"/>
  <c r="I60" i="5" s="1"/>
  <c r="H47" i="5"/>
  <c r="H60" i="5" s="1"/>
  <c r="G47" i="5"/>
  <c r="G60" i="5" s="1"/>
  <c r="F47" i="5"/>
  <c r="B42" i="5"/>
  <c r="A42" i="5"/>
  <c r="J41" i="5"/>
  <c r="I41" i="5"/>
  <c r="H41" i="5"/>
  <c r="G41" i="5"/>
  <c r="F41" i="5"/>
  <c r="L38" i="5"/>
  <c r="L41" i="5" s="1"/>
  <c r="J38" i="5"/>
  <c r="I38" i="5"/>
  <c r="H38" i="5"/>
  <c r="G38" i="5"/>
  <c r="F38" i="5"/>
  <c r="B30" i="5"/>
  <c r="L29" i="5"/>
  <c r="L42" i="5" s="1"/>
  <c r="J29" i="5"/>
  <c r="I29" i="5"/>
  <c r="H29" i="5"/>
  <c r="H42" i="5" s="1"/>
  <c r="G29" i="5"/>
  <c r="F29" i="5"/>
  <c r="B24" i="5"/>
  <c r="A24" i="5"/>
  <c r="F23" i="5"/>
  <c r="L20" i="5"/>
  <c r="L23" i="5" s="1"/>
  <c r="J20" i="5"/>
  <c r="I20" i="5"/>
  <c r="H20" i="5"/>
  <c r="G20" i="5"/>
  <c r="F20" i="5"/>
  <c r="B11" i="5"/>
  <c r="L10" i="5"/>
  <c r="L24" i="5" s="1"/>
  <c r="J10" i="5"/>
  <c r="J24" i="5" s="1"/>
  <c r="I10" i="5"/>
  <c r="I24" i="5" s="1"/>
  <c r="H10" i="5"/>
  <c r="H24" i="5" s="1"/>
  <c r="G10" i="5"/>
  <c r="G24" i="5" s="1"/>
  <c r="F10" i="5"/>
  <c r="B182" i="5"/>
  <c r="A182" i="5"/>
  <c r="J181" i="5"/>
  <c r="I181" i="5"/>
  <c r="H181" i="5"/>
  <c r="G181" i="5"/>
  <c r="F181" i="5"/>
  <c r="L178" i="5"/>
  <c r="L181" i="5" s="1"/>
  <c r="J178" i="5"/>
  <c r="I178" i="5"/>
  <c r="H178" i="5"/>
  <c r="G178" i="5"/>
  <c r="F178" i="5"/>
  <c r="B171" i="5"/>
  <c r="L170" i="5"/>
  <c r="L182" i="5" s="1"/>
  <c r="J170" i="5"/>
  <c r="I170" i="5"/>
  <c r="H170" i="5"/>
  <c r="G170" i="5"/>
  <c r="F170" i="5"/>
  <c r="B165" i="5"/>
  <c r="A165" i="5"/>
  <c r="J164" i="5"/>
  <c r="I164" i="5"/>
  <c r="H164" i="5"/>
  <c r="G164" i="5"/>
  <c r="F164" i="5"/>
  <c r="L161" i="5"/>
  <c r="L164" i="5" s="1"/>
  <c r="J161" i="5"/>
  <c r="I161" i="5"/>
  <c r="H161" i="5"/>
  <c r="G161" i="5"/>
  <c r="F161" i="5"/>
  <c r="L153" i="5"/>
  <c r="I153" i="5"/>
  <c r="H153" i="5"/>
  <c r="G153" i="5"/>
  <c r="B147" i="5"/>
  <c r="A147" i="5"/>
  <c r="F146" i="5"/>
  <c r="J143" i="5"/>
  <c r="I143" i="5"/>
  <c r="H143" i="5"/>
  <c r="G143" i="5"/>
  <c r="F143" i="5"/>
  <c r="B135" i="5"/>
  <c r="L134" i="5"/>
  <c r="J134" i="5"/>
  <c r="J147" i="5" s="1"/>
  <c r="I134" i="5"/>
  <c r="I147" i="5" s="1"/>
  <c r="H134" i="5"/>
  <c r="H147" i="5" s="1"/>
  <c r="G134" i="5"/>
  <c r="G147" i="5" s="1"/>
  <c r="F134" i="5"/>
  <c r="B129" i="5"/>
  <c r="A129" i="5"/>
  <c r="J128" i="5"/>
  <c r="I128" i="5"/>
  <c r="H128" i="5"/>
  <c r="G128" i="5"/>
  <c r="F128" i="5"/>
  <c r="J125" i="5"/>
  <c r="I125" i="5"/>
  <c r="H125" i="5"/>
  <c r="G125" i="5"/>
  <c r="B118" i="5"/>
  <c r="L117" i="5"/>
  <c r="J117" i="5"/>
  <c r="I117" i="5"/>
  <c r="H117" i="5"/>
  <c r="G117" i="5"/>
  <c r="F117" i="5"/>
  <c r="F129" i="5" s="1"/>
  <c r="B112" i="5"/>
  <c r="A112" i="5"/>
  <c r="L108" i="5"/>
  <c r="L111" i="5" s="1"/>
  <c r="L125" i="5" s="1"/>
  <c r="L128" i="5" s="1"/>
  <c r="J108" i="5"/>
  <c r="I108" i="5"/>
  <c r="H108" i="5"/>
  <c r="G108" i="5"/>
  <c r="F108" i="5"/>
  <c r="B100" i="5"/>
  <c r="L99" i="5"/>
  <c r="J99" i="5"/>
  <c r="J112" i="5" s="1"/>
  <c r="I99" i="5"/>
  <c r="I112" i="5" s="1"/>
  <c r="H99" i="5"/>
  <c r="H112" i="5" s="1"/>
  <c r="G99" i="5"/>
  <c r="G112" i="5" s="1"/>
  <c r="F99" i="5"/>
  <c r="F112" i="5" s="1"/>
  <c r="G165" i="5" l="1"/>
  <c r="F165" i="5"/>
  <c r="J165" i="5"/>
  <c r="I182" i="5"/>
  <c r="G42" i="5"/>
  <c r="F60" i="5"/>
  <c r="J60" i="5"/>
  <c r="H165" i="5"/>
  <c r="I165" i="5"/>
  <c r="L165" i="5"/>
  <c r="H182" i="5"/>
  <c r="F42" i="5"/>
  <c r="J42" i="5"/>
  <c r="F182" i="5"/>
  <c r="J182" i="5"/>
  <c r="G182" i="5"/>
  <c r="F24" i="5"/>
  <c r="I42" i="5"/>
  <c r="L94" i="5"/>
  <c r="G94" i="5"/>
  <c r="I94" i="5"/>
  <c r="F94" i="5"/>
  <c r="H94" i="5"/>
  <c r="J94" i="5"/>
  <c r="F77" i="5"/>
  <c r="H77" i="5"/>
  <c r="J77" i="5"/>
  <c r="G129" i="5"/>
  <c r="F147" i="5"/>
  <c r="G77" i="5"/>
  <c r="I77" i="5"/>
  <c r="I129" i="5"/>
  <c r="H129" i="5"/>
  <c r="J129" i="5"/>
  <c r="L143" i="5"/>
  <c r="L146" i="5" s="1"/>
  <c r="L147" i="5" s="1"/>
  <c r="L73" i="5"/>
  <c r="L76" i="5" s="1"/>
  <c r="L77" i="5" s="1"/>
  <c r="G183" i="5" l="1"/>
  <c r="I183" i="5"/>
  <c r="F183" i="5"/>
  <c r="H183" i="5"/>
  <c r="J183" i="5"/>
  <c r="L183" i="5"/>
</calcChain>
</file>

<file path=xl/sharedStrings.xml><?xml version="1.0" encoding="utf-8"?>
<sst xmlns="http://schemas.openxmlformats.org/spreadsheetml/2006/main" count="341" uniqueCount="119">
  <si>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</si>
  <si>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</si>
  <si>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</si>
  <si>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</si>
  <si>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</si>
  <si>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</si>
  <si>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</si>
  <si>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</si>
  <si>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</si>
  <si>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</si>
  <si>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</si>
  <si>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</si>
  <si>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</si>
  <si>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</si>
  <si>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</si>
  <si>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</si>
  <si>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</si>
  <si>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</si>
  <si>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</si>
  <si>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</si>
  <si>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</si>
  <si>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</si>
  <si>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</si>
  <si>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</si>
  <si>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</si>
  <si>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</si>
  <si>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</si>
  <si>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</si>
  <si>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</si>
  <si>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</si>
  <si>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</si>
  <si>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</si>
  <si>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</si>
  <si>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</si>
  <si>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</si>
  <si>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</si>
  <si>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</si>
  <si>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</si>
  <si>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</si>
  <si>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Чай с сахаром</t>
  </si>
  <si>
    <t>Хлеб пшеничный 2 сорт</t>
  </si>
  <si>
    <t>Соус сметанный с томатом</t>
  </si>
  <si>
    <t>Яблоко</t>
  </si>
  <si>
    <t>713/712</t>
  </si>
  <si>
    <t>578/586</t>
  </si>
  <si>
    <t>Каша манная жидкая</t>
  </si>
  <si>
    <t>Сок</t>
  </si>
  <si>
    <t>Суп картофельный с рыбными фрикадельками</t>
  </si>
  <si>
    <t>Биточки мясные</t>
  </si>
  <si>
    <t>Какао с молоком</t>
  </si>
  <si>
    <t>Плов из мяса курицы</t>
  </si>
  <si>
    <t>Чай с лимоном</t>
  </si>
  <si>
    <t>Каша 5 злаков</t>
  </si>
  <si>
    <t>Компот из вишни с/м</t>
  </si>
  <si>
    <t>Каша пшенная жидкая</t>
  </si>
  <si>
    <t>Компот из кураги</t>
  </si>
  <si>
    <t>Каша рисовая жидкая</t>
  </si>
  <si>
    <t>Пюре картофельное</t>
  </si>
  <si>
    <t>Кофейный напиток</t>
  </si>
  <si>
    <t>Бефстроганов из курицы</t>
  </si>
  <si>
    <t>Суп- пюре из разных овощей с гренками</t>
  </si>
  <si>
    <t>Запеканка из творога со сгущеным молоком</t>
  </si>
  <si>
    <t>Рыба (филе) припущенная с овощами</t>
  </si>
  <si>
    <t>Рис отварной</t>
  </si>
  <si>
    <t>Е27а</t>
  </si>
  <si>
    <t>289/17</t>
  </si>
  <si>
    <t>23/2006</t>
  </si>
  <si>
    <t>163/Т27/5</t>
  </si>
  <si>
    <t>186/829</t>
  </si>
  <si>
    <t>287/17</t>
  </si>
  <si>
    <t>Огурец свежий к гарниру</t>
  </si>
  <si>
    <t xml:space="preserve">Суп из овощей </t>
  </si>
  <si>
    <t xml:space="preserve">Щи из свежей капусты с картофелем </t>
  </si>
  <si>
    <t>Каша "Дружба" рис- греча</t>
  </si>
  <si>
    <t>Суп картофельный с горохом</t>
  </si>
  <si>
    <t>Суп картофельный с мясными фрикадельками</t>
  </si>
  <si>
    <t>136/164/Т27</t>
  </si>
  <si>
    <t>Суп картофельный с макар.изделиями</t>
  </si>
  <si>
    <t>МКОУ "Бисертская срелняя школа №1"</t>
  </si>
  <si>
    <t>20/2006</t>
  </si>
  <si>
    <t>Хлеб пшеничный с вит. мин.добавками 1 сорт</t>
  </si>
  <si>
    <t>Хлеб пшеничный с вит . мин. добавками 1 сорт</t>
  </si>
  <si>
    <t>Хлеб пшеничный с вит. мин. добавками1 сорт</t>
  </si>
  <si>
    <t>Хлеб пшеничный с вит. мин. добавками  1 сорт</t>
  </si>
  <si>
    <t>Хлеб пшеничный  с вит. мин. добавками 1 сорт</t>
  </si>
  <si>
    <t>Хлеб пшеничный с вит. мин. добавками 1 сорт</t>
  </si>
  <si>
    <t>Хлеб пшеничный с вит.мин.добавками 1 сорт</t>
  </si>
  <si>
    <t>304.17</t>
  </si>
  <si>
    <t>Полдник</t>
  </si>
  <si>
    <t>Копылова.Л.А.</t>
  </si>
  <si>
    <t>Директор</t>
  </si>
  <si>
    <t>Бутерброд с повидлом</t>
  </si>
  <si>
    <t>Бутерброд с маслом</t>
  </si>
  <si>
    <t>Напиток  из плодов шиповника</t>
  </si>
  <si>
    <t>Солянка "Домашняя"</t>
  </si>
  <si>
    <t>410/Т9/Т2</t>
  </si>
  <si>
    <t>Т/19</t>
  </si>
  <si>
    <t>Борщ с кап.и картофелем со сметаной</t>
  </si>
  <si>
    <t>Котлета Детская</t>
  </si>
  <si>
    <t>50/2006</t>
  </si>
  <si>
    <t>Макаронные изделия отв</t>
  </si>
  <si>
    <t xml:space="preserve">хлеб пшеничный с вит.мин.добавквми1 сорт </t>
  </si>
  <si>
    <t>Рассольник Ленинградский</t>
  </si>
  <si>
    <t>Макаронные изделия отв.</t>
  </si>
  <si>
    <t>Фрикаделька из курицы</t>
  </si>
  <si>
    <t>410,Т29</t>
  </si>
  <si>
    <t>Омлет</t>
  </si>
  <si>
    <t>Гуляш из свинины</t>
  </si>
  <si>
    <t>Котлета рубленная из куры</t>
  </si>
  <si>
    <t>Бутерброд с сыром</t>
  </si>
  <si>
    <t>Салат из разных овощей</t>
  </si>
  <si>
    <t>ТТК 20/2006</t>
  </si>
  <si>
    <t>11-18 лет</t>
  </si>
  <si>
    <t>Тортик Боярушка</t>
  </si>
  <si>
    <t>Салат из св. помидоров и огурцов</t>
  </si>
  <si>
    <t>Винегрет овощной с квашеной капустой</t>
  </si>
  <si>
    <t>Салат из св.помидоров со сладким перцем</t>
  </si>
  <si>
    <t>Тортик "Боярушка"</t>
  </si>
  <si>
    <t>Хлеб пшеничный с вит. мин. добавками2 сорт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</si>
</sst>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0" borderId="0" xfId="0" applyFont="1" applyBorder="1"/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3"/>
  <sheetViews>
    <sheetView tabSelected="1" topLeftCell="A150" workbookViewId="0">
      <selection activeCell="A171" sqref="A171"/>
    </sheetView>
  </sheetViews>
  <sheetFormatPr defaultRowHeight="15" x14ac:dyDescent="0.25"/>
  <cols>
    <col min="4" max="4" width="11.85546875" customWidth="1"/>
    <col min="5" max="5" width="42.140625" customWidth="1"/>
  </cols>
  <sheetData>
    <row r="1" spans="1:12" s="2" customFormat="1" x14ac:dyDescent="0.25">
      <c r="A1" s="1" t="s">
        <v>7</v>
      </c>
      <c r="C1" s="58" t="s">
        <v>78</v>
      </c>
      <c r="D1" s="59"/>
      <c r="E1" s="59"/>
      <c r="F1" s="12" t="s">
        <v>15</v>
      </c>
      <c r="G1" s="2" t="s">
        <v>16</v>
      </c>
      <c r="H1" s="60" t="s">
        <v>90</v>
      </c>
      <c r="I1" s="60"/>
      <c r="J1" s="60"/>
      <c r="K1" s="60"/>
    </row>
    <row r="2" spans="1:12" s="2" customFormat="1" ht="18" x14ac:dyDescent="0.2">
      <c r="A2" s="35" t="s">
        <v>6</v>
      </c>
      <c r="D2" s="1"/>
      <c r="G2" s="2" t="s">
        <v>17</v>
      </c>
      <c r="H2" s="60" t="s">
        <v>89</v>
      </c>
      <c r="I2" s="60"/>
      <c r="J2" s="60"/>
      <c r="K2" s="60"/>
    </row>
    <row r="3" spans="1:12" s="2" customFormat="1" ht="17.25" customHeight="1" x14ac:dyDescent="0.2">
      <c r="A3" s="4" t="s">
        <v>8</v>
      </c>
      <c r="D3" s="3"/>
      <c r="E3" s="38" t="s">
        <v>112</v>
      </c>
      <c r="G3" s="2" t="s">
        <v>18</v>
      </c>
      <c r="H3" s="48">
        <v>30</v>
      </c>
      <c r="I3" s="48">
        <v>3</v>
      </c>
      <c r="J3" s="49">
        <v>2026</v>
      </c>
      <c r="K3" s="50"/>
    </row>
    <row r="4" spans="1:12" s="2" customFormat="1" ht="13.5" thickBot="1" x14ac:dyDescent="0.25">
      <c r="D4" s="4"/>
      <c r="H4" s="47" t="s">
        <v>35</v>
      </c>
      <c r="I4" s="47" t="s">
        <v>36</v>
      </c>
      <c r="J4" s="47" t="s">
        <v>37</v>
      </c>
    </row>
    <row r="5" spans="1:12" s="2" customFormat="1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s="2" customFormat="1" ht="15" customHeight="1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250</v>
      </c>
      <c r="G6" s="40">
        <v>8.2100000000000009</v>
      </c>
      <c r="H6" s="40">
        <v>13.86</v>
      </c>
      <c r="I6" s="40">
        <v>38.03</v>
      </c>
      <c r="J6" s="40">
        <v>274.5</v>
      </c>
      <c r="K6" s="41">
        <v>289.17</v>
      </c>
      <c r="L6" s="40"/>
    </row>
    <row r="7" spans="1:12" s="2" customFormat="1" ht="15" customHeight="1" x14ac:dyDescent="0.25">
      <c r="A7" s="14"/>
      <c r="B7" s="15"/>
      <c r="C7" s="11"/>
      <c r="D7" s="51" t="s">
        <v>25</v>
      </c>
      <c r="E7" s="42" t="s">
        <v>92</v>
      </c>
      <c r="F7" s="43">
        <v>50</v>
      </c>
      <c r="G7" s="43">
        <v>2.87</v>
      </c>
      <c r="H7" s="43">
        <v>14.71</v>
      </c>
      <c r="I7" s="43">
        <v>15.77</v>
      </c>
      <c r="J7" s="43">
        <v>192.7</v>
      </c>
      <c r="K7" s="44">
        <v>1</v>
      </c>
      <c r="L7" s="43"/>
    </row>
    <row r="8" spans="1:12" s="2" customFormat="1" ht="15" customHeight="1" x14ac:dyDescent="0.25">
      <c r="A8" s="23"/>
      <c r="B8" s="15"/>
      <c r="C8" s="11"/>
      <c r="D8" s="7" t="s">
        <v>29</v>
      </c>
      <c r="E8" s="42" t="s">
        <v>51</v>
      </c>
      <c r="F8" s="43">
        <v>200</v>
      </c>
      <c r="G8" s="43">
        <v>0.34899999999999998</v>
      </c>
      <c r="H8" s="43">
        <v>0.14599999999999999</v>
      </c>
      <c r="I8" s="43">
        <v>14.676</v>
      </c>
      <c r="J8" s="43">
        <v>59.9</v>
      </c>
      <c r="K8" s="44" t="s">
        <v>43</v>
      </c>
      <c r="L8" s="43"/>
    </row>
    <row r="9" spans="1:12" s="2" customFormat="1" ht="15" customHeight="1" x14ac:dyDescent="0.25">
      <c r="A9" s="23"/>
      <c r="B9" s="15"/>
      <c r="C9" s="11"/>
      <c r="D9" s="7" t="s">
        <v>22</v>
      </c>
      <c r="E9" s="42" t="s">
        <v>85</v>
      </c>
      <c r="F9" s="43">
        <v>50</v>
      </c>
      <c r="G9" s="43">
        <v>4.05</v>
      </c>
      <c r="H9" s="43">
        <v>0.85</v>
      </c>
      <c r="I9" s="43">
        <v>28.7</v>
      </c>
      <c r="J9" s="43">
        <v>122.5</v>
      </c>
      <c r="K9" s="44"/>
      <c r="L9" s="43"/>
    </row>
    <row r="10" spans="1:12" s="2" customFormat="1" ht="15" customHeight="1" x14ac:dyDescent="0.25">
      <c r="A10" s="24"/>
      <c r="B10" s="17"/>
      <c r="C10" s="8"/>
      <c r="D10" s="18" t="s">
        <v>32</v>
      </c>
      <c r="E10" s="9"/>
      <c r="F10" s="19">
        <f>SUM(F6:F9)</f>
        <v>550</v>
      </c>
      <c r="G10" s="19">
        <f>SUM(G6:G9)</f>
        <v>15.479000000000003</v>
      </c>
      <c r="H10" s="19">
        <f>SUM(H6:H9)</f>
        <v>29.566000000000003</v>
      </c>
      <c r="I10" s="19">
        <f>SUM(I6:I9)</f>
        <v>97.176000000000002</v>
      </c>
      <c r="J10" s="19">
        <f>SUM(J6:J9)</f>
        <v>649.6</v>
      </c>
      <c r="K10" s="25"/>
      <c r="L10" s="19">
        <f>SUM(L6:L9)</f>
        <v>0</v>
      </c>
    </row>
    <row r="11" spans="1:12" s="2" customFormat="1" ht="15" customHeight="1" x14ac:dyDescent="0.25">
      <c r="A11" s="26">
        <v>1</v>
      </c>
      <c r="B11" s="13">
        <f>B6</f>
        <v>1</v>
      </c>
      <c r="C11" s="10" t="s">
        <v>24</v>
      </c>
      <c r="D11" s="7"/>
      <c r="E11" s="42"/>
      <c r="F11" s="43"/>
      <c r="G11" s="43"/>
      <c r="H11" s="43"/>
      <c r="I11" s="43"/>
      <c r="J11" s="43"/>
      <c r="K11" s="44"/>
      <c r="L11" s="43"/>
    </row>
    <row r="12" spans="1:12" s="2" customFormat="1" ht="15" customHeight="1" x14ac:dyDescent="0.25">
      <c r="A12" s="23"/>
      <c r="B12" s="15"/>
      <c r="C12" s="11"/>
      <c r="D12" s="7" t="s">
        <v>26</v>
      </c>
      <c r="E12" s="42" t="s">
        <v>72</v>
      </c>
      <c r="F12" s="43">
        <v>275</v>
      </c>
      <c r="G12" s="43">
        <v>6.08</v>
      </c>
      <c r="H12" s="43">
        <v>8.6069999999999993</v>
      </c>
      <c r="I12" s="43">
        <v>11.05</v>
      </c>
      <c r="J12" s="43">
        <v>143.19999999999999</v>
      </c>
      <c r="K12" s="44">
        <v>145</v>
      </c>
      <c r="L12" s="43"/>
    </row>
    <row r="13" spans="1:12" s="2" customFormat="1" ht="15" customHeight="1" x14ac:dyDescent="0.25">
      <c r="A13" s="23"/>
      <c r="B13" s="15"/>
      <c r="C13" s="11"/>
      <c r="D13" s="7" t="s">
        <v>27</v>
      </c>
      <c r="E13" s="42" t="s">
        <v>108</v>
      </c>
      <c r="F13" s="43">
        <v>100</v>
      </c>
      <c r="G13" s="43">
        <v>18.664000000000001</v>
      </c>
      <c r="H13" s="43">
        <v>9.7279999999999998</v>
      </c>
      <c r="I13" s="43">
        <v>19.234999999999999</v>
      </c>
      <c r="J13" s="43">
        <v>233.6</v>
      </c>
      <c r="K13" s="44">
        <v>499</v>
      </c>
      <c r="L13" s="43"/>
    </row>
    <row r="14" spans="1:12" s="2" customFormat="1" ht="15" customHeight="1" x14ac:dyDescent="0.25">
      <c r="A14" s="23"/>
      <c r="B14" s="15"/>
      <c r="C14" s="11"/>
      <c r="D14" s="7"/>
      <c r="E14" s="42" t="s">
        <v>38</v>
      </c>
      <c r="F14" s="43">
        <v>180</v>
      </c>
      <c r="G14" s="43">
        <v>10.294</v>
      </c>
      <c r="H14" s="43">
        <v>8.2530000000000001</v>
      </c>
      <c r="I14" s="43">
        <v>50.558</v>
      </c>
      <c r="J14" s="43">
        <v>319.60000000000002</v>
      </c>
      <c r="K14" s="44">
        <v>282</v>
      </c>
      <c r="L14" s="43"/>
    </row>
    <row r="15" spans="1:12" s="2" customFormat="1" ht="15" customHeight="1" x14ac:dyDescent="0.25">
      <c r="A15" s="23"/>
      <c r="B15" s="15"/>
      <c r="C15" s="11"/>
      <c r="D15" s="7"/>
      <c r="E15" s="42" t="s">
        <v>41</v>
      </c>
      <c r="F15" s="43">
        <v>30</v>
      </c>
      <c r="G15" s="43">
        <v>0.38200000000000001</v>
      </c>
      <c r="H15" s="43">
        <v>1.2150000000000001</v>
      </c>
      <c r="I15" s="43">
        <v>1.696</v>
      </c>
      <c r="J15" s="43">
        <v>19.899999999999999</v>
      </c>
      <c r="K15" s="44" t="s">
        <v>44</v>
      </c>
      <c r="L15" s="43"/>
    </row>
    <row r="16" spans="1:12" s="2" customFormat="1" ht="15" customHeight="1" x14ac:dyDescent="0.25">
      <c r="A16" s="23"/>
      <c r="B16" s="15"/>
      <c r="C16" s="11"/>
      <c r="D16" s="7" t="s">
        <v>29</v>
      </c>
      <c r="E16" s="42" t="s">
        <v>53</v>
      </c>
      <c r="F16" s="43">
        <v>200</v>
      </c>
      <c r="G16" s="43">
        <v>0.32100000000000001</v>
      </c>
      <c r="H16" s="43">
        <v>0.09</v>
      </c>
      <c r="I16" s="43">
        <v>13.65</v>
      </c>
      <c r="J16" s="43">
        <v>56.3</v>
      </c>
      <c r="K16" s="44">
        <v>123</v>
      </c>
      <c r="L16" s="43"/>
    </row>
    <row r="17" spans="1:12" s="2" customFormat="1" ht="15" customHeight="1" x14ac:dyDescent="0.25">
      <c r="A17" s="23"/>
      <c r="B17" s="15"/>
      <c r="C17" s="11"/>
      <c r="D17" s="7" t="s">
        <v>30</v>
      </c>
      <c r="E17" s="42" t="s">
        <v>83</v>
      </c>
      <c r="F17" s="43">
        <v>30</v>
      </c>
      <c r="G17" s="43">
        <v>2.4300000000000002</v>
      </c>
      <c r="H17" s="43">
        <v>0.51</v>
      </c>
      <c r="I17" s="43">
        <v>17.22</v>
      </c>
      <c r="J17" s="43">
        <v>73.5</v>
      </c>
      <c r="K17" s="44"/>
      <c r="L17" s="43"/>
    </row>
    <row r="18" spans="1:12" s="2" customFormat="1" ht="15" customHeight="1" x14ac:dyDescent="0.25">
      <c r="A18" s="23"/>
      <c r="B18" s="15"/>
      <c r="C18" s="11"/>
      <c r="D18" s="7" t="s">
        <v>31</v>
      </c>
      <c r="E18" s="42" t="s">
        <v>40</v>
      </c>
      <c r="F18" s="43">
        <v>30</v>
      </c>
      <c r="G18" s="43">
        <v>1.98</v>
      </c>
      <c r="H18" s="43">
        <v>0.33</v>
      </c>
      <c r="I18" s="43">
        <v>12.54</v>
      </c>
      <c r="J18" s="43">
        <v>62.1</v>
      </c>
      <c r="K18" s="44"/>
      <c r="L18" s="43"/>
    </row>
    <row r="19" spans="1:12" s="2" customFormat="1" ht="15" customHeight="1" x14ac:dyDescent="0.25">
      <c r="A19" s="23"/>
      <c r="B19" s="15"/>
      <c r="C19" s="11"/>
      <c r="D19" s="51" t="s">
        <v>23</v>
      </c>
      <c r="E19" s="42" t="s">
        <v>42</v>
      </c>
      <c r="F19" s="43">
        <v>150</v>
      </c>
      <c r="G19" s="43">
        <v>0.6</v>
      </c>
      <c r="H19" s="43">
        <v>0.15</v>
      </c>
      <c r="I19" s="43">
        <v>15.9</v>
      </c>
      <c r="J19" s="43">
        <v>75</v>
      </c>
      <c r="K19" s="44"/>
      <c r="L19" s="43"/>
    </row>
    <row r="20" spans="1:12" s="2" customFormat="1" ht="15" customHeight="1" x14ac:dyDescent="0.25">
      <c r="A20" s="24"/>
      <c r="B20" s="17"/>
      <c r="C20" s="8"/>
      <c r="D20" s="18" t="s">
        <v>32</v>
      </c>
      <c r="E20" s="9"/>
      <c r="F20" s="19">
        <f>SUM(F11:F19)</f>
        <v>995</v>
      </c>
      <c r="G20" s="19">
        <f>SUM(G11:G19)</f>
        <v>40.750999999999991</v>
      </c>
      <c r="H20" s="19">
        <f>SUM(H11:H19)</f>
        <v>28.882999999999999</v>
      </c>
      <c r="I20" s="19">
        <f>SUM(I11:I19)</f>
        <v>141.84900000000002</v>
      </c>
      <c r="J20" s="19">
        <f>SUM(J11:J19)</f>
        <v>983.19999999999993</v>
      </c>
      <c r="K20" s="25"/>
      <c r="L20" s="19">
        <f>SUM(L11:L19)</f>
        <v>0</v>
      </c>
    </row>
    <row r="21" spans="1:12" s="2" customFormat="1" ht="15" hidden="1" customHeight="1" x14ac:dyDescent="0.25">
      <c r="A21" s="23">
        <v>2</v>
      </c>
      <c r="B21" s="15">
        <v>1</v>
      </c>
      <c r="C21" s="11" t="s">
        <v>88</v>
      </c>
      <c r="D21" s="7"/>
      <c r="E21" s="42"/>
      <c r="F21" s="43"/>
      <c r="G21" s="43"/>
      <c r="H21" s="43"/>
      <c r="I21" s="43"/>
      <c r="J21" s="43"/>
      <c r="K21" s="44"/>
      <c r="L21" s="43"/>
    </row>
    <row r="22" spans="1:12" s="2" customFormat="1" ht="15" hidden="1" customHeight="1" x14ac:dyDescent="0.25">
      <c r="A22" s="23"/>
      <c r="B22" s="15"/>
      <c r="C22" s="11"/>
      <c r="D22" s="7"/>
      <c r="E22" s="42"/>
      <c r="F22" s="43"/>
      <c r="G22" s="43"/>
      <c r="H22" s="43"/>
      <c r="I22" s="43"/>
      <c r="J22" s="43"/>
      <c r="K22" s="44"/>
      <c r="L22" s="43"/>
    </row>
    <row r="23" spans="1:12" s="2" customFormat="1" ht="15" hidden="1" customHeight="1" x14ac:dyDescent="0.25">
      <c r="A23" s="24"/>
      <c r="B23" s="17"/>
      <c r="C23" s="8"/>
      <c r="D23" s="18" t="s">
        <v>32</v>
      </c>
      <c r="E23" s="9"/>
      <c r="F23" s="19">
        <f>SUM(F21:F22)</f>
        <v>0</v>
      </c>
      <c r="G23" s="19">
        <v>9</v>
      </c>
      <c r="H23" s="19">
        <v>13.6</v>
      </c>
      <c r="I23" s="19">
        <v>63.5</v>
      </c>
      <c r="J23" s="19">
        <v>380</v>
      </c>
      <c r="K23" s="25"/>
      <c r="L23" s="19">
        <f>SUM(L16:L22)</f>
        <v>0</v>
      </c>
    </row>
    <row r="24" spans="1:12" s="2" customFormat="1" ht="15" customHeight="1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F10+F20+F23</f>
        <v>1545</v>
      </c>
      <c r="G24" s="32">
        <f>G10+G20+G23</f>
        <v>65.22999999999999</v>
      </c>
      <c r="H24" s="32">
        <f>H10+H20+H23</f>
        <v>72.048999999999992</v>
      </c>
      <c r="I24" s="32">
        <f>I10+I20+I23</f>
        <v>302.52500000000003</v>
      </c>
      <c r="J24" s="32">
        <f>J10+J20+J23</f>
        <v>2012.8</v>
      </c>
      <c r="K24" s="32"/>
      <c r="L24" s="32">
        <f>L10+L20</f>
        <v>0</v>
      </c>
    </row>
    <row r="25" spans="1:12" s="2" customFormat="1" ht="15" customHeight="1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73</v>
      </c>
      <c r="F25" s="40">
        <v>250</v>
      </c>
      <c r="G25" s="40">
        <v>8.68</v>
      </c>
      <c r="H25" s="40">
        <v>14.25</v>
      </c>
      <c r="I25" s="40">
        <v>45.15</v>
      </c>
      <c r="J25" s="40">
        <v>285</v>
      </c>
      <c r="K25" s="41" t="s">
        <v>69</v>
      </c>
      <c r="L25" s="40"/>
    </row>
    <row r="26" spans="1:12" s="2" customFormat="1" ht="15" customHeight="1" x14ac:dyDescent="0.25">
      <c r="A26" s="23"/>
      <c r="B26" s="15"/>
      <c r="C26" s="11"/>
      <c r="D26" s="51" t="s">
        <v>25</v>
      </c>
      <c r="E26" s="42" t="s">
        <v>115</v>
      </c>
      <c r="F26" s="43">
        <v>100</v>
      </c>
      <c r="G26" s="43">
        <v>1.78</v>
      </c>
      <c r="H26" s="43">
        <v>10.73</v>
      </c>
      <c r="I26" s="43">
        <v>8.5500000000000007</v>
      </c>
      <c r="J26" s="43">
        <v>171</v>
      </c>
      <c r="K26" s="44">
        <v>75</v>
      </c>
      <c r="L26" s="43"/>
    </row>
    <row r="27" spans="1:12" s="2" customFormat="1" ht="15" customHeight="1" x14ac:dyDescent="0.25">
      <c r="A27" s="14"/>
      <c r="B27" s="15"/>
      <c r="C27" s="11"/>
      <c r="D27" s="7" t="s">
        <v>21</v>
      </c>
      <c r="E27" s="42" t="s">
        <v>46</v>
      </c>
      <c r="F27" s="43">
        <v>200</v>
      </c>
      <c r="G27" s="43">
        <v>0</v>
      </c>
      <c r="H27" s="43">
        <v>0</v>
      </c>
      <c r="I27" s="43">
        <v>2.4E-2</v>
      </c>
      <c r="J27" s="43">
        <v>96</v>
      </c>
      <c r="K27" s="44"/>
      <c r="L27" s="43"/>
    </row>
    <row r="28" spans="1:12" s="2" customFormat="1" ht="15" customHeight="1" x14ac:dyDescent="0.25">
      <c r="A28" s="14"/>
      <c r="B28" s="15"/>
      <c r="C28" s="11"/>
      <c r="D28" s="7" t="s">
        <v>22</v>
      </c>
      <c r="E28" s="42" t="s">
        <v>83</v>
      </c>
      <c r="F28" s="43">
        <v>50</v>
      </c>
      <c r="G28" s="43">
        <v>4.5</v>
      </c>
      <c r="H28" s="43">
        <v>0.85</v>
      </c>
      <c r="I28" s="43">
        <v>22.7</v>
      </c>
      <c r="J28" s="43">
        <v>122.5</v>
      </c>
      <c r="K28" s="44"/>
      <c r="L28" s="43"/>
    </row>
    <row r="29" spans="1:12" s="2" customFormat="1" ht="15" customHeight="1" x14ac:dyDescent="0.25">
      <c r="A29" s="16"/>
      <c r="B29" s="17"/>
      <c r="C29" s="8"/>
      <c r="D29" s="18" t="s">
        <v>32</v>
      </c>
      <c r="E29" s="9"/>
      <c r="F29" s="19">
        <f>SUM(F25:F28)</f>
        <v>600</v>
      </c>
      <c r="G29" s="19">
        <f>SUM(G25:G28)</f>
        <v>14.959999999999999</v>
      </c>
      <c r="H29" s="19">
        <f>SUM(H25:H28)</f>
        <v>25.830000000000002</v>
      </c>
      <c r="I29" s="19">
        <f>SUM(I25:I28)</f>
        <v>76.424000000000007</v>
      </c>
      <c r="J29" s="19">
        <f>SUM(J25:J28)</f>
        <v>674.5</v>
      </c>
      <c r="K29" s="25"/>
      <c r="L29" s="19">
        <f>SUM(L25:L28)</f>
        <v>0</v>
      </c>
    </row>
    <row r="30" spans="1:12" s="2" customFormat="1" ht="15" customHeight="1" x14ac:dyDescent="0.25">
      <c r="A30" s="13">
        <v>1</v>
      </c>
      <c r="B30" s="13">
        <f>B25</f>
        <v>2</v>
      </c>
      <c r="C30" s="10" t="s">
        <v>24</v>
      </c>
      <c r="D30" s="7" t="s">
        <v>25</v>
      </c>
      <c r="E30" s="42"/>
      <c r="F30" s="43"/>
      <c r="G30" s="43"/>
      <c r="H30" s="43"/>
      <c r="I30" s="43"/>
      <c r="J30" s="43"/>
      <c r="K30" s="44"/>
      <c r="L30" s="43"/>
    </row>
    <row r="31" spans="1:12" s="2" customFormat="1" ht="15" customHeight="1" x14ac:dyDescent="0.25">
      <c r="A31" s="14"/>
      <c r="B31" s="15"/>
      <c r="C31" s="11"/>
      <c r="D31" s="7" t="s">
        <v>26</v>
      </c>
      <c r="E31" s="42" t="s">
        <v>47</v>
      </c>
      <c r="F31" s="43">
        <v>275</v>
      </c>
      <c r="G31" s="43">
        <v>7.367</v>
      </c>
      <c r="H31" s="43">
        <v>7.9989999999999997</v>
      </c>
      <c r="I31" s="43">
        <v>19.632000000000001</v>
      </c>
      <c r="J31" s="43">
        <v>183.2</v>
      </c>
      <c r="K31" s="44" t="s">
        <v>68</v>
      </c>
      <c r="L31" s="43"/>
    </row>
    <row r="32" spans="1:12" s="2" customFormat="1" ht="15" customHeight="1" x14ac:dyDescent="0.25">
      <c r="A32" s="14"/>
      <c r="B32" s="15"/>
      <c r="C32" s="11"/>
      <c r="D32" s="7" t="s">
        <v>27</v>
      </c>
      <c r="E32" s="42" t="s">
        <v>50</v>
      </c>
      <c r="F32" s="43">
        <v>200</v>
      </c>
      <c r="G32" s="43">
        <v>19.791</v>
      </c>
      <c r="H32" s="43">
        <v>14.898999999999999</v>
      </c>
      <c r="I32" s="43">
        <v>38.588000000000001</v>
      </c>
      <c r="J32" s="43">
        <v>365.1</v>
      </c>
      <c r="K32" s="44">
        <v>502</v>
      </c>
      <c r="L32" s="43"/>
    </row>
    <row r="33" spans="1:12" s="2" customFormat="1" ht="15" customHeight="1" x14ac:dyDescent="0.25">
      <c r="A33" s="13"/>
      <c r="B33" s="13"/>
      <c r="C33" s="10"/>
      <c r="D33" s="7" t="s">
        <v>25</v>
      </c>
      <c r="E33" s="42" t="s">
        <v>70</v>
      </c>
      <c r="F33" s="43">
        <v>50</v>
      </c>
      <c r="G33" s="43">
        <v>0.4</v>
      </c>
      <c r="H33" s="43">
        <v>0.05</v>
      </c>
      <c r="I33" s="43">
        <v>1.3</v>
      </c>
      <c r="J33" s="43">
        <v>7</v>
      </c>
      <c r="K33" s="44" t="s">
        <v>64</v>
      </c>
      <c r="L33" s="43"/>
    </row>
    <row r="34" spans="1:12" s="2" customFormat="1" ht="15" customHeight="1" x14ac:dyDescent="0.25">
      <c r="A34" s="14"/>
      <c r="B34" s="15"/>
      <c r="C34" s="11"/>
      <c r="D34" s="7" t="s">
        <v>29</v>
      </c>
      <c r="E34" s="42" t="s">
        <v>49</v>
      </c>
      <c r="F34" s="43">
        <v>200</v>
      </c>
      <c r="G34" s="43">
        <v>3.16</v>
      </c>
      <c r="H34" s="43">
        <v>3.4</v>
      </c>
      <c r="I34" s="43">
        <v>27.1</v>
      </c>
      <c r="J34" s="43">
        <v>149.30000000000001</v>
      </c>
      <c r="K34" s="44">
        <v>725</v>
      </c>
      <c r="L34" s="43"/>
    </row>
    <row r="35" spans="1:12" s="2" customFormat="1" ht="15" customHeight="1" x14ac:dyDescent="0.25">
      <c r="A35" s="14"/>
      <c r="B35" s="15"/>
      <c r="C35" s="11"/>
      <c r="D35" s="7" t="s">
        <v>22</v>
      </c>
      <c r="E35" s="42" t="s">
        <v>83</v>
      </c>
      <c r="F35" s="43">
        <v>30</v>
      </c>
      <c r="G35" s="43">
        <v>2.4300000000000002</v>
      </c>
      <c r="H35" s="43">
        <v>0.51</v>
      </c>
      <c r="I35" s="43">
        <v>17.22</v>
      </c>
      <c r="J35" s="43">
        <v>73.5</v>
      </c>
      <c r="K35" s="44"/>
      <c r="L35" s="43"/>
    </row>
    <row r="36" spans="1:12" s="2" customFormat="1" ht="15" customHeight="1" x14ac:dyDescent="0.25">
      <c r="A36" s="14"/>
      <c r="B36" s="15"/>
      <c r="C36" s="11"/>
      <c r="D36" s="7" t="s">
        <v>31</v>
      </c>
      <c r="E36" s="42" t="s">
        <v>40</v>
      </c>
      <c r="F36" s="43">
        <v>30</v>
      </c>
      <c r="G36" s="43">
        <v>1.98</v>
      </c>
      <c r="H36" s="43">
        <v>0.33</v>
      </c>
      <c r="I36" s="43">
        <v>12.54</v>
      </c>
      <c r="J36" s="43">
        <v>62.1</v>
      </c>
      <c r="K36" s="44"/>
      <c r="L36" s="43"/>
    </row>
    <row r="37" spans="1:12" s="2" customFormat="1" ht="15" customHeight="1" x14ac:dyDescent="0.25">
      <c r="A37" s="14"/>
      <c r="B37" s="15"/>
      <c r="C37" s="11"/>
      <c r="D37" s="7"/>
      <c r="E37" s="42" t="s">
        <v>113</v>
      </c>
      <c r="F37" s="43">
        <v>50</v>
      </c>
      <c r="G37" s="43">
        <v>1.98</v>
      </c>
      <c r="H37" s="43">
        <v>0.33</v>
      </c>
      <c r="I37" s="43">
        <v>12.54</v>
      </c>
      <c r="J37" s="43">
        <v>102.5</v>
      </c>
      <c r="K37" s="44"/>
      <c r="L37" s="43"/>
    </row>
    <row r="38" spans="1:12" s="2" customFormat="1" ht="15" customHeight="1" x14ac:dyDescent="0.25">
      <c r="A38" s="16"/>
      <c r="B38" s="17"/>
      <c r="C38" s="8"/>
      <c r="D38" s="18" t="s">
        <v>32</v>
      </c>
      <c r="E38" s="9"/>
      <c r="F38" s="19">
        <f>SUM(F30:F37)</f>
        <v>835</v>
      </c>
      <c r="G38" s="19">
        <f>SUM(G30:G37)</f>
        <v>37.107999999999997</v>
      </c>
      <c r="H38" s="19">
        <f>SUM(H30:H37)</f>
        <v>27.517999999999997</v>
      </c>
      <c r="I38" s="19">
        <f>SUM(I30:I37)</f>
        <v>128.91999999999999</v>
      </c>
      <c r="J38" s="19">
        <f>SUM(J30:J37)</f>
        <v>942.69999999999993</v>
      </c>
      <c r="K38" s="25"/>
      <c r="L38" s="19">
        <f>SUM(L30:L37)</f>
        <v>0</v>
      </c>
    </row>
    <row r="39" spans="1:12" s="2" customFormat="1" ht="15" hidden="1" customHeight="1" x14ac:dyDescent="0.25">
      <c r="A39" s="23">
        <v>2</v>
      </c>
      <c r="B39" s="15">
        <v>2</v>
      </c>
      <c r="C39" s="11" t="s">
        <v>88</v>
      </c>
      <c r="D39" s="7"/>
      <c r="E39" s="42"/>
      <c r="F39" s="43"/>
      <c r="G39" s="43"/>
      <c r="H39" s="43"/>
      <c r="I39" s="43"/>
      <c r="J39" s="43"/>
      <c r="K39" s="44"/>
      <c r="L39" s="43"/>
    </row>
    <row r="40" spans="1:12" s="2" customFormat="1" ht="15" hidden="1" customHeight="1" x14ac:dyDescent="0.25">
      <c r="A40" s="23"/>
      <c r="B40" s="15"/>
      <c r="C40" s="11"/>
      <c r="D40" s="7"/>
      <c r="E40" s="42"/>
      <c r="F40" s="43"/>
      <c r="G40" s="43"/>
      <c r="H40" s="43"/>
      <c r="I40" s="43"/>
      <c r="J40" s="43"/>
      <c r="K40" s="44"/>
      <c r="L40" s="43"/>
    </row>
    <row r="41" spans="1:12" s="2" customFormat="1" ht="15" hidden="1" customHeight="1" x14ac:dyDescent="0.25">
      <c r="A41" s="24"/>
      <c r="B41" s="17"/>
      <c r="C41" s="8"/>
      <c r="D41" s="18" t="s">
        <v>32</v>
      </c>
      <c r="E41" s="9"/>
      <c r="F41" s="19">
        <f>SUM(F39:F40)</f>
        <v>0</v>
      </c>
      <c r="G41" s="19">
        <f>SUM(G39:G40)</f>
        <v>0</v>
      </c>
      <c r="H41" s="19">
        <f>SUM(H39:H40)</f>
        <v>0</v>
      </c>
      <c r="I41" s="19">
        <f>SUM(I39:I40)</f>
        <v>0</v>
      </c>
      <c r="J41" s="19">
        <f>SUM(J39:J40)</f>
        <v>0</v>
      </c>
      <c r="K41" s="25"/>
      <c r="L41" s="19">
        <f>SUM(L34:L40)</f>
        <v>0</v>
      </c>
    </row>
    <row r="42" spans="1:12" s="2" customFormat="1" ht="15" customHeight="1" thickBot="1" x14ac:dyDescent="0.25">
      <c r="A42" s="33">
        <f>A25</f>
        <v>1</v>
      </c>
      <c r="B42" s="33">
        <f>B25</f>
        <v>2</v>
      </c>
      <c r="C42" s="56" t="s">
        <v>4</v>
      </c>
      <c r="D42" s="57"/>
      <c r="E42" s="31"/>
      <c r="F42" s="32">
        <f>F29+F38+F41</f>
        <v>1435</v>
      </c>
      <c r="G42" s="32">
        <f>G29+G38+G41</f>
        <v>52.067999999999998</v>
      </c>
      <c r="H42" s="32">
        <f>H29+H38+H41</f>
        <v>53.347999999999999</v>
      </c>
      <c r="I42" s="32">
        <f>I29+I38+I41</f>
        <v>205.34399999999999</v>
      </c>
      <c r="J42" s="32">
        <f>J29+J38+J41</f>
        <v>1617.1999999999998</v>
      </c>
      <c r="K42" s="32"/>
      <c r="L42" s="32">
        <f>L29+L38</f>
        <v>0</v>
      </c>
    </row>
    <row r="43" spans="1:12" s="2" customFormat="1" ht="15" customHeight="1" x14ac:dyDescent="0.25">
      <c r="A43" s="20">
        <v>1</v>
      </c>
      <c r="B43" s="21">
        <v>3</v>
      </c>
      <c r="C43" s="22" t="s">
        <v>19</v>
      </c>
      <c r="D43" s="5" t="s">
        <v>20</v>
      </c>
      <c r="E43" s="39" t="s">
        <v>56</v>
      </c>
      <c r="F43" s="40">
        <v>250</v>
      </c>
      <c r="G43" s="40">
        <v>6.16</v>
      </c>
      <c r="H43" s="40">
        <v>13.8</v>
      </c>
      <c r="I43" s="40">
        <v>38.51</v>
      </c>
      <c r="J43" s="40">
        <v>276.10000000000002</v>
      </c>
      <c r="K43" s="41">
        <v>289.17</v>
      </c>
      <c r="L43" s="40"/>
    </row>
    <row r="44" spans="1:12" s="2" customFormat="1" ht="15" customHeight="1" x14ac:dyDescent="0.25">
      <c r="A44" s="14"/>
      <c r="B44" s="15"/>
      <c r="C44" s="11"/>
      <c r="D44" s="51" t="s">
        <v>25</v>
      </c>
      <c r="E44" s="42" t="s">
        <v>116</v>
      </c>
      <c r="F44" s="43">
        <v>100</v>
      </c>
      <c r="G44" s="43">
        <v>0.8</v>
      </c>
      <c r="H44" s="43">
        <v>18.600000000000001</v>
      </c>
      <c r="I44" s="43">
        <v>3.6</v>
      </c>
      <c r="J44" s="43">
        <v>193.9</v>
      </c>
      <c r="K44" s="44" t="s">
        <v>79</v>
      </c>
      <c r="L44" s="43"/>
    </row>
    <row r="45" spans="1:12" s="2" customFormat="1" ht="15" customHeight="1" x14ac:dyDescent="0.25">
      <c r="A45" s="23"/>
      <c r="B45" s="15"/>
      <c r="C45" s="11"/>
      <c r="D45" s="7" t="s">
        <v>29</v>
      </c>
      <c r="E45" s="42" t="s">
        <v>51</v>
      </c>
      <c r="F45" s="43">
        <v>200</v>
      </c>
      <c r="G45" s="43">
        <v>0.34899999999999998</v>
      </c>
      <c r="H45" s="43">
        <v>0.14599999999999999</v>
      </c>
      <c r="I45" s="43">
        <v>14.676</v>
      </c>
      <c r="J45" s="43">
        <v>59.9</v>
      </c>
      <c r="K45" s="44" t="s">
        <v>43</v>
      </c>
      <c r="L45" s="43"/>
    </row>
    <row r="46" spans="1:12" s="2" customFormat="1" ht="15" customHeight="1" x14ac:dyDescent="0.25">
      <c r="A46" s="23"/>
      <c r="B46" s="15"/>
      <c r="C46" s="11"/>
      <c r="D46" s="7" t="s">
        <v>22</v>
      </c>
      <c r="E46" s="42" t="s">
        <v>83</v>
      </c>
      <c r="F46" s="43">
        <v>50</v>
      </c>
      <c r="G46" s="43">
        <v>4.05</v>
      </c>
      <c r="H46" s="43">
        <v>0.85</v>
      </c>
      <c r="I46" s="43">
        <v>28.7</v>
      </c>
      <c r="J46" s="43">
        <v>192.7</v>
      </c>
      <c r="K46" s="44"/>
      <c r="L46" s="43"/>
    </row>
    <row r="47" spans="1:12" s="2" customFormat="1" ht="15" customHeight="1" x14ac:dyDescent="0.25">
      <c r="A47" s="24"/>
      <c r="B47" s="17"/>
      <c r="C47" s="8"/>
      <c r="D47" s="18" t="s">
        <v>32</v>
      </c>
      <c r="E47" s="9"/>
      <c r="F47" s="19">
        <f>SUM(F43:F46)</f>
        <v>600</v>
      </c>
      <c r="G47" s="19">
        <f>SUM(G43:G46)</f>
        <v>11.359</v>
      </c>
      <c r="H47" s="19">
        <f>SUM(H43:H46)</f>
        <v>33.396000000000008</v>
      </c>
      <c r="I47" s="19">
        <f>SUM(I43:I46)</f>
        <v>85.486000000000004</v>
      </c>
      <c r="J47" s="19">
        <f>SUM(J43:J46)</f>
        <v>722.59999999999991</v>
      </c>
      <c r="K47" s="25"/>
      <c r="L47" s="19">
        <f>SUM(L43:L46)</f>
        <v>0</v>
      </c>
    </row>
    <row r="48" spans="1:12" s="2" customFormat="1" ht="15" customHeight="1" x14ac:dyDescent="0.25">
      <c r="A48" s="26">
        <v>1</v>
      </c>
      <c r="B48" s="13">
        <f>B43</f>
        <v>3</v>
      </c>
      <c r="C48" s="10" t="s">
        <v>24</v>
      </c>
      <c r="D48" s="7" t="s">
        <v>25</v>
      </c>
      <c r="E48" s="42"/>
      <c r="F48" s="43"/>
      <c r="G48" s="43"/>
      <c r="H48" s="43"/>
      <c r="I48" s="43"/>
      <c r="J48" s="43"/>
      <c r="K48" s="44"/>
      <c r="L48" s="43"/>
    </row>
    <row r="49" spans="1:12" s="2" customFormat="1" ht="15" customHeight="1" x14ac:dyDescent="0.25">
      <c r="A49" s="23"/>
      <c r="B49" s="15"/>
      <c r="C49" s="11"/>
      <c r="D49" s="7" t="s">
        <v>26</v>
      </c>
      <c r="E49" s="42" t="s">
        <v>74</v>
      </c>
      <c r="F49" s="43">
        <v>265</v>
      </c>
      <c r="G49" s="43">
        <v>9.4529999999999994</v>
      </c>
      <c r="H49" s="43">
        <v>7.4589999999999996</v>
      </c>
      <c r="I49" s="43">
        <v>21.294</v>
      </c>
      <c r="J49" s="43">
        <v>206.3</v>
      </c>
      <c r="K49" s="44">
        <v>162</v>
      </c>
      <c r="L49" s="43"/>
    </row>
    <row r="50" spans="1:12" s="2" customFormat="1" ht="15" customHeight="1" x14ac:dyDescent="0.25">
      <c r="A50" s="23"/>
      <c r="B50" s="15"/>
      <c r="C50" s="11"/>
      <c r="D50" s="7" t="s">
        <v>27</v>
      </c>
      <c r="E50" s="42" t="s">
        <v>98</v>
      </c>
      <c r="F50" s="43">
        <v>100</v>
      </c>
      <c r="G50" s="43">
        <v>26.423999999999999</v>
      </c>
      <c r="H50" s="43">
        <v>12.256</v>
      </c>
      <c r="I50" s="43">
        <v>15.55</v>
      </c>
      <c r="J50" s="43">
        <v>277.7</v>
      </c>
      <c r="K50" s="44" t="s">
        <v>99</v>
      </c>
      <c r="L50" s="43"/>
    </row>
    <row r="51" spans="1:12" s="2" customFormat="1" ht="15" customHeight="1" x14ac:dyDescent="0.25">
      <c r="A51" s="23"/>
      <c r="B51" s="15"/>
      <c r="C51" s="11"/>
      <c r="D51" s="7" t="s">
        <v>28</v>
      </c>
      <c r="E51" s="42" t="s">
        <v>100</v>
      </c>
      <c r="F51" s="43">
        <v>180</v>
      </c>
      <c r="G51" s="43">
        <v>5.96</v>
      </c>
      <c r="H51" s="43">
        <v>7.4550000000000001</v>
      </c>
      <c r="I51" s="43">
        <v>36.427999999999997</v>
      </c>
      <c r="J51" s="43">
        <v>236.9</v>
      </c>
      <c r="K51" s="44">
        <v>519</v>
      </c>
      <c r="L51" s="43"/>
    </row>
    <row r="52" spans="1:12" s="2" customFormat="1" ht="15" customHeight="1" x14ac:dyDescent="0.25">
      <c r="A52" s="23"/>
      <c r="B52" s="15"/>
      <c r="C52" s="11"/>
      <c r="D52" s="7" t="s">
        <v>29</v>
      </c>
      <c r="E52" s="42" t="s">
        <v>55</v>
      </c>
      <c r="F52" s="43">
        <v>200</v>
      </c>
      <c r="G52" s="43">
        <v>1.22</v>
      </c>
      <c r="H52" s="43">
        <v>0.08</v>
      </c>
      <c r="I52" s="43">
        <v>30.7</v>
      </c>
      <c r="J52" s="43">
        <v>132</v>
      </c>
      <c r="K52" s="44">
        <v>644</v>
      </c>
      <c r="L52" s="43"/>
    </row>
    <row r="53" spans="1:12" s="2" customFormat="1" ht="15" customHeight="1" x14ac:dyDescent="0.25">
      <c r="A53" s="23"/>
      <c r="B53" s="15"/>
      <c r="C53" s="11"/>
      <c r="D53" s="7" t="s">
        <v>30</v>
      </c>
      <c r="E53" s="42" t="s">
        <v>83</v>
      </c>
      <c r="F53" s="43">
        <v>30</v>
      </c>
      <c r="G53" s="43">
        <v>2.4300000000000002</v>
      </c>
      <c r="H53" s="43">
        <v>0.51</v>
      </c>
      <c r="I53" s="43">
        <v>17.22</v>
      </c>
      <c r="J53" s="43">
        <v>73.5</v>
      </c>
      <c r="K53" s="44"/>
      <c r="L53" s="43"/>
    </row>
    <row r="54" spans="1:12" s="2" customFormat="1" ht="15" customHeight="1" x14ac:dyDescent="0.25">
      <c r="A54" s="23"/>
      <c r="B54" s="15"/>
      <c r="C54" s="11"/>
      <c r="D54" s="7" t="s">
        <v>31</v>
      </c>
      <c r="E54" s="42" t="s">
        <v>40</v>
      </c>
      <c r="F54" s="43">
        <v>30</v>
      </c>
      <c r="G54" s="43">
        <v>1.98</v>
      </c>
      <c r="H54" s="43">
        <v>0.33</v>
      </c>
      <c r="I54" s="43">
        <v>12.54</v>
      </c>
      <c r="J54" s="43">
        <v>62.1</v>
      </c>
      <c r="K54" s="44"/>
      <c r="L54" s="43"/>
    </row>
    <row r="55" spans="1:12" s="2" customFormat="1" ht="15" customHeight="1" x14ac:dyDescent="0.25">
      <c r="A55" s="23"/>
      <c r="B55" s="15"/>
      <c r="C55" s="11"/>
      <c r="D55" s="6"/>
      <c r="E55" s="42" t="s">
        <v>41</v>
      </c>
      <c r="F55" s="43">
        <v>30</v>
      </c>
      <c r="G55" s="43">
        <v>0.38200000000000001</v>
      </c>
      <c r="H55" s="43">
        <v>1.2150000000000001</v>
      </c>
      <c r="I55" s="43">
        <v>1.696</v>
      </c>
      <c r="J55" s="43">
        <v>19.899999999999999</v>
      </c>
      <c r="K55" s="44" t="s">
        <v>44</v>
      </c>
      <c r="L55" s="43"/>
    </row>
    <row r="56" spans="1:12" s="2" customFormat="1" ht="15" customHeight="1" x14ac:dyDescent="0.25">
      <c r="A56" s="24"/>
      <c r="B56" s="17"/>
      <c r="C56" s="8"/>
      <c r="D56" s="18" t="s">
        <v>32</v>
      </c>
      <c r="E56" s="9"/>
      <c r="F56" s="19">
        <f>SUM(F48:F55)</f>
        <v>835</v>
      </c>
      <c r="G56" s="19">
        <f>SUM(G48:G55)</f>
        <v>47.84899999999999</v>
      </c>
      <c r="H56" s="19">
        <f>SUM(H48:H55)</f>
        <v>29.305</v>
      </c>
      <c r="I56" s="19">
        <f>SUM(I48:I55)</f>
        <v>135.428</v>
      </c>
      <c r="J56" s="19">
        <f>SUM(J48:J55)</f>
        <v>1008.4</v>
      </c>
      <c r="K56" s="25"/>
      <c r="L56" s="19">
        <f>SUM(L48:L55)</f>
        <v>0</v>
      </c>
    </row>
    <row r="57" spans="1:12" s="2" customFormat="1" ht="15" hidden="1" customHeight="1" x14ac:dyDescent="0.25">
      <c r="A57" s="23">
        <v>2</v>
      </c>
      <c r="B57" s="15">
        <v>3</v>
      </c>
      <c r="C57" s="11" t="s">
        <v>88</v>
      </c>
      <c r="D57" s="7"/>
      <c r="E57" s="42"/>
      <c r="F57" s="43"/>
      <c r="G57" s="43"/>
      <c r="H57" s="43"/>
      <c r="I57" s="43"/>
      <c r="J57" s="43"/>
      <c r="K57" s="44"/>
      <c r="L57" s="43"/>
    </row>
    <row r="58" spans="1:12" s="2" customFormat="1" ht="15" hidden="1" customHeight="1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s="2" customFormat="1" ht="15" hidden="1" customHeight="1" x14ac:dyDescent="0.25">
      <c r="A59" s="24"/>
      <c r="B59" s="17"/>
      <c r="C59" s="8"/>
      <c r="D59" s="18" t="s">
        <v>32</v>
      </c>
      <c r="E59" s="9"/>
      <c r="F59" s="19">
        <f>SUM(F57:F58)</f>
        <v>0</v>
      </c>
      <c r="G59" s="19">
        <v>9</v>
      </c>
      <c r="H59" s="19">
        <v>13.6</v>
      </c>
      <c r="I59" s="19">
        <v>63.5</v>
      </c>
      <c r="J59" s="19">
        <v>380</v>
      </c>
      <c r="K59" s="25"/>
      <c r="L59" s="19">
        <f>SUM(L53:L58)</f>
        <v>0</v>
      </c>
    </row>
    <row r="60" spans="1:12" s="2" customFormat="1" ht="15" customHeight="1" thickBot="1" x14ac:dyDescent="0.25">
      <c r="A60" s="29">
        <f>A43</f>
        <v>1</v>
      </c>
      <c r="B60" s="30">
        <f>B43</f>
        <v>3</v>
      </c>
      <c r="C60" s="56" t="s">
        <v>4</v>
      </c>
      <c r="D60" s="57"/>
      <c r="E60" s="31"/>
      <c r="F60" s="32">
        <f>F47+F56+F59</f>
        <v>1435</v>
      </c>
      <c r="G60" s="32">
        <f>G47+G56+G59</f>
        <v>68.207999999999998</v>
      </c>
      <c r="H60" s="32">
        <f>H47+H56+H59</f>
        <v>76.301000000000002</v>
      </c>
      <c r="I60" s="32">
        <f>I47+I56+I59</f>
        <v>284.41399999999999</v>
      </c>
      <c r="J60" s="32">
        <f>J47+J56+J59</f>
        <v>2111</v>
      </c>
      <c r="K60" s="32"/>
      <c r="L60" s="32">
        <f>L47+L56</f>
        <v>0</v>
      </c>
    </row>
    <row r="61" spans="1:12" s="2" customFormat="1" x14ac:dyDescent="0.25">
      <c r="A61" s="20">
        <v>1</v>
      </c>
      <c r="B61" s="21">
        <v>4</v>
      </c>
      <c r="C61" s="22" t="s">
        <v>19</v>
      </c>
      <c r="D61" s="5" t="s">
        <v>20</v>
      </c>
      <c r="E61" s="39" t="s">
        <v>54</v>
      </c>
      <c r="F61" s="40">
        <v>250</v>
      </c>
      <c r="G61" s="40">
        <v>8.98</v>
      </c>
      <c r="H61" s="40">
        <v>14.65</v>
      </c>
      <c r="I61" s="40">
        <v>41.69</v>
      </c>
      <c r="J61" s="40">
        <v>298.3</v>
      </c>
      <c r="K61" s="41">
        <v>289</v>
      </c>
      <c r="L61" s="40"/>
    </row>
    <row r="62" spans="1:12" s="2" customFormat="1" ht="15" customHeight="1" x14ac:dyDescent="0.25">
      <c r="A62" s="23"/>
      <c r="B62" s="15"/>
      <c r="C62" s="11"/>
      <c r="D62" s="51" t="s">
        <v>25</v>
      </c>
      <c r="E62" s="42" t="s">
        <v>110</v>
      </c>
      <c r="F62" s="43">
        <v>100</v>
      </c>
      <c r="G62" s="43">
        <v>1.722</v>
      </c>
      <c r="H62" s="43">
        <v>15.714</v>
      </c>
      <c r="I62" s="43">
        <v>8.8439999999999994</v>
      </c>
      <c r="J62" s="43">
        <v>198.2</v>
      </c>
      <c r="K62" s="44" t="s">
        <v>111</v>
      </c>
      <c r="L62" s="43"/>
    </row>
    <row r="63" spans="1:12" s="2" customFormat="1" ht="15" customHeight="1" x14ac:dyDescent="0.25">
      <c r="A63" s="23"/>
      <c r="B63" s="15"/>
      <c r="C63" s="11"/>
      <c r="D63" s="7" t="s">
        <v>21</v>
      </c>
      <c r="E63" s="42" t="s">
        <v>39</v>
      </c>
      <c r="F63" s="43">
        <v>200</v>
      </c>
      <c r="G63" s="43">
        <v>0.27700000000000002</v>
      </c>
      <c r="H63" s="43">
        <v>0.13800000000000001</v>
      </c>
      <c r="I63" s="43">
        <v>14.38</v>
      </c>
      <c r="J63" s="43">
        <v>57.7</v>
      </c>
      <c r="K63" s="44" t="s">
        <v>43</v>
      </c>
      <c r="L63" s="43"/>
    </row>
    <row r="64" spans="1:12" s="2" customFormat="1" ht="15" customHeight="1" x14ac:dyDescent="0.25">
      <c r="A64" s="23"/>
      <c r="B64" s="15"/>
      <c r="C64" s="11"/>
      <c r="D64" s="7" t="s">
        <v>22</v>
      </c>
      <c r="E64" s="42" t="s">
        <v>83</v>
      </c>
      <c r="F64" s="43">
        <v>50</v>
      </c>
      <c r="G64" s="43">
        <v>4.05</v>
      </c>
      <c r="H64" s="43">
        <v>0.85</v>
      </c>
      <c r="I64" s="43">
        <v>28.7</v>
      </c>
      <c r="J64" s="43">
        <v>122.5</v>
      </c>
      <c r="K64" s="44"/>
      <c r="L64" s="43"/>
    </row>
    <row r="65" spans="1:12" s="2" customFormat="1" ht="15" customHeight="1" x14ac:dyDescent="0.25">
      <c r="A65" s="24"/>
      <c r="B65" s="17"/>
      <c r="C65" s="8"/>
      <c r="D65" s="18" t="s">
        <v>32</v>
      </c>
      <c r="E65" s="9"/>
      <c r="F65" s="19">
        <f>SUM(F61:F64)</f>
        <v>600</v>
      </c>
      <c r="G65" s="19">
        <f>SUM(G61:G64)</f>
        <v>15.029</v>
      </c>
      <c r="H65" s="19">
        <f>SUM(H61:H64)</f>
        <v>31.352000000000004</v>
      </c>
      <c r="I65" s="19">
        <f>SUM(I61:I64)</f>
        <v>93.614000000000004</v>
      </c>
      <c r="J65" s="19">
        <f>SUM(J61:J64)</f>
        <v>676.7</v>
      </c>
      <c r="K65" s="25"/>
      <c r="L65" s="19">
        <f>SUM(L61:L64)</f>
        <v>0</v>
      </c>
    </row>
    <row r="66" spans="1:12" s="2" customFormat="1" ht="15" customHeight="1" x14ac:dyDescent="0.25">
      <c r="A66" s="26">
        <v>1</v>
      </c>
      <c r="B66" s="13">
        <f>B61</f>
        <v>4</v>
      </c>
      <c r="C66" s="10" t="s">
        <v>24</v>
      </c>
      <c r="D66" s="7" t="s">
        <v>25</v>
      </c>
      <c r="E66" s="42"/>
      <c r="F66" s="43"/>
      <c r="G66" s="43"/>
      <c r="H66" s="43"/>
      <c r="I66" s="43"/>
      <c r="J66" s="43"/>
      <c r="K66" s="44"/>
      <c r="L66" s="43"/>
    </row>
    <row r="67" spans="1:12" s="2" customFormat="1" ht="15" customHeight="1" x14ac:dyDescent="0.25">
      <c r="A67" s="23"/>
      <c r="B67" s="15"/>
      <c r="C67" s="11"/>
      <c r="D67" s="7" t="s">
        <v>26</v>
      </c>
      <c r="E67" s="42" t="s">
        <v>75</v>
      </c>
      <c r="F67" s="43">
        <v>268</v>
      </c>
      <c r="G67" s="43">
        <v>6.343</v>
      </c>
      <c r="H67" s="43">
        <v>7.26</v>
      </c>
      <c r="I67" s="43">
        <v>19.254000000000001</v>
      </c>
      <c r="J67" s="43">
        <v>190.1</v>
      </c>
      <c r="K67" s="44" t="s">
        <v>76</v>
      </c>
      <c r="L67" s="43"/>
    </row>
    <row r="68" spans="1:12" s="2" customFormat="1" ht="15" customHeight="1" x14ac:dyDescent="0.25">
      <c r="A68" s="23"/>
      <c r="B68" s="15"/>
      <c r="C68" s="11"/>
      <c r="D68" s="7" t="s">
        <v>27</v>
      </c>
      <c r="E68" s="42" t="s">
        <v>62</v>
      </c>
      <c r="F68" s="43">
        <v>100</v>
      </c>
      <c r="G68" s="43">
        <v>2.1999999999999999E-2</v>
      </c>
      <c r="H68" s="43">
        <v>8.9999999999999993E-3</v>
      </c>
      <c r="I68" s="43">
        <v>0</v>
      </c>
      <c r="J68" s="43">
        <v>182.2</v>
      </c>
      <c r="K68" s="44">
        <v>333</v>
      </c>
      <c r="L68" s="43"/>
    </row>
    <row r="69" spans="1:12" s="2" customFormat="1" ht="15" customHeight="1" x14ac:dyDescent="0.25">
      <c r="A69" s="23"/>
      <c r="B69" s="15"/>
      <c r="C69" s="11"/>
      <c r="D69" s="7" t="s">
        <v>28</v>
      </c>
      <c r="E69" s="42" t="s">
        <v>57</v>
      </c>
      <c r="F69" s="43">
        <v>200</v>
      </c>
      <c r="G69" s="43">
        <v>4.4059999999999997</v>
      </c>
      <c r="H69" s="43">
        <v>7.4029999999999996</v>
      </c>
      <c r="I69" s="43">
        <v>29.875</v>
      </c>
      <c r="J69" s="43">
        <v>209.3</v>
      </c>
      <c r="K69" s="44">
        <v>525</v>
      </c>
      <c r="L69" s="43"/>
    </row>
    <row r="70" spans="1:12" s="2" customFormat="1" ht="15" customHeight="1" x14ac:dyDescent="0.25">
      <c r="A70" s="14"/>
      <c r="B70" s="15"/>
      <c r="C70" s="11"/>
      <c r="D70" s="7" t="s">
        <v>29</v>
      </c>
      <c r="E70" s="42" t="s">
        <v>49</v>
      </c>
      <c r="F70" s="43">
        <v>200</v>
      </c>
      <c r="G70" s="43">
        <v>3.16</v>
      </c>
      <c r="H70" s="43">
        <v>3.4</v>
      </c>
      <c r="I70" s="43">
        <v>27.1</v>
      </c>
      <c r="J70" s="43">
        <v>149.30000000000001</v>
      </c>
      <c r="K70" s="44">
        <v>725</v>
      </c>
      <c r="L70" s="43"/>
    </row>
    <row r="71" spans="1:12" s="2" customFormat="1" ht="15" customHeight="1" x14ac:dyDescent="0.25">
      <c r="A71" s="23"/>
      <c r="B71" s="15"/>
      <c r="C71" s="11"/>
      <c r="D71" s="7" t="s">
        <v>30</v>
      </c>
      <c r="E71" s="42" t="s">
        <v>83</v>
      </c>
      <c r="F71" s="43">
        <v>30</v>
      </c>
      <c r="G71" s="43">
        <v>2.4300000000000002</v>
      </c>
      <c r="H71" s="43">
        <v>0.51</v>
      </c>
      <c r="I71" s="43">
        <v>17.22</v>
      </c>
      <c r="J71" s="43">
        <v>73.5</v>
      </c>
      <c r="K71" s="44"/>
      <c r="L71" s="43"/>
    </row>
    <row r="72" spans="1:12" s="2" customFormat="1" ht="15" customHeight="1" x14ac:dyDescent="0.25">
      <c r="A72" s="23"/>
      <c r="B72" s="15"/>
      <c r="C72" s="11"/>
      <c r="D72" s="7" t="s">
        <v>31</v>
      </c>
      <c r="E72" s="42" t="s">
        <v>40</v>
      </c>
      <c r="F72" s="43">
        <v>30</v>
      </c>
      <c r="G72" s="43">
        <v>1.98</v>
      </c>
      <c r="H72" s="43">
        <v>0.33</v>
      </c>
      <c r="I72" s="43">
        <v>12.54</v>
      </c>
      <c r="J72" s="43">
        <v>62.1</v>
      </c>
      <c r="K72" s="44"/>
      <c r="L72" s="43"/>
    </row>
    <row r="73" spans="1:12" s="2" customFormat="1" ht="15" customHeight="1" x14ac:dyDescent="0.25">
      <c r="A73" s="24"/>
      <c r="B73" s="17"/>
      <c r="C73" s="8"/>
      <c r="D73" s="18" t="s">
        <v>32</v>
      </c>
      <c r="E73" s="9"/>
      <c r="F73" s="19">
        <f>SUM(F67:F72)</f>
        <v>828</v>
      </c>
      <c r="G73" s="19">
        <f>SUM(G67:G72)</f>
        <v>18.341000000000001</v>
      </c>
      <c r="H73" s="19">
        <f>SUM(H67:H72)</f>
        <v>18.911999999999999</v>
      </c>
      <c r="I73" s="19">
        <f>SUM(I67:I72)</f>
        <v>105.989</v>
      </c>
      <c r="J73" s="19">
        <f>SUM(J67:J72)</f>
        <v>866.49999999999989</v>
      </c>
      <c r="K73" s="25"/>
      <c r="L73" s="19">
        <f>SUM(L63:L70)</f>
        <v>0</v>
      </c>
    </row>
    <row r="74" spans="1:12" s="2" customFormat="1" ht="0.75" customHeight="1" x14ac:dyDescent="0.25">
      <c r="A74" s="23">
        <v>2</v>
      </c>
      <c r="B74" s="15">
        <v>4</v>
      </c>
      <c r="C74" s="11" t="s">
        <v>88</v>
      </c>
      <c r="D74" s="7"/>
      <c r="E74" s="42"/>
      <c r="F74" s="43"/>
      <c r="G74" s="43"/>
      <c r="H74" s="43"/>
      <c r="I74" s="43"/>
      <c r="J74" s="43"/>
      <c r="K74" s="44"/>
      <c r="L74" s="43"/>
    </row>
    <row r="75" spans="1:12" s="2" customFormat="1" ht="15" hidden="1" customHeight="1" x14ac:dyDescent="0.2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s="2" customFormat="1" ht="15" hidden="1" customHeight="1" x14ac:dyDescent="0.25">
      <c r="A76" s="24"/>
      <c r="B76" s="17"/>
      <c r="C76" s="8"/>
      <c r="D76" s="18" t="s">
        <v>32</v>
      </c>
      <c r="E76" s="9"/>
      <c r="F76" s="19">
        <f>SUM(F74:F75)</f>
        <v>0</v>
      </c>
      <c r="G76" s="19">
        <f>SUM(G74:G75)</f>
        <v>0</v>
      </c>
      <c r="H76" s="19">
        <f>SUM(H74:H75)</f>
        <v>0</v>
      </c>
      <c r="I76" s="19">
        <f>SUM(I74:I75)</f>
        <v>0</v>
      </c>
      <c r="J76" s="19">
        <f>SUM(J74:J75)</f>
        <v>0</v>
      </c>
      <c r="K76" s="25"/>
      <c r="L76" s="19">
        <f>SUM(L72:L75)</f>
        <v>0</v>
      </c>
    </row>
    <row r="77" spans="1:12" s="2" customFormat="1" ht="15" customHeight="1" thickBot="1" x14ac:dyDescent="0.25">
      <c r="A77" s="29">
        <f>A61</f>
        <v>1</v>
      </c>
      <c r="B77" s="30">
        <f>B61</f>
        <v>4</v>
      </c>
      <c r="C77" s="56" t="s">
        <v>4</v>
      </c>
      <c r="D77" s="57"/>
      <c r="E77" s="31"/>
      <c r="F77" s="32">
        <f>F65+F76+F73</f>
        <v>1428</v>
      </c>
      <c r="G77" s="32">
        <f>G65+G76+G73</f>
        <v>33.370000000000005</v>
      </c>
      <c r="H77" s="32">
        <f>H65+H76+H73</f>
        <v>50.264000000000003</v>
      </c>
      <c r="I77" s="32">
        <f>I65+I76+I73</f>
        <v>199.60300000000001</v>
      </c>
      <c r="J77" s="32">
        <f>J65+J76+J73</f>
        <v>1543.1999999999998</v>
      </c>
      <c r="K77" s="32"/>
      <c r="L77" s="32">
        <f>L65+L76</f>
        <v>0</v>
      </c>
    </row>
    <row r="78" spans="1:12" s="2" customFormat="1" ht="15" customHeight="1" x14ac:dyDescent="0.25">
      <c r="A78" s="20">
        <v>1</v>
      </c>
      <c r="B78" s="21">
        <v>5</v>
      </c>
      <c r="C78" s="22" t="s">
        <v>19</v>
      </c>
      <c r="D78" s="5" t="s">
        <v>20</v>
      </c>
      <c r="E78" s="39" t="s">
        <v>52</v>
      </c>
      <c r="F78" s="40">
        <v>250</v>
      </c>
      <c r="G78" s="40">
        <v>8.98</v>
      </c>
      <c r="H78" s="40">
        <v>14.65</v>
      </c>
      <c r="I78" s="40">
        <v>41.69</v>
      </c>
      <c r="J78" s="40">
        <v>296</v>
      </c>
      <c r="K78" s="41">
        <v>289</v>
      </c>
      <c r="L78" s="40"/>
    </row>
    <row r="79" spans="1:12" s="2" customFormat="1" ht="15" customHeight="1" x14ac:dyDescent="0.25">
      <c r="A79" s="23"/>
      <c r="B79" s="15"/>
      <c r="C79" s="11"/>
      <c r="D79" s="51" t="s">
        <v>25</v>
      </c>
      <c r="E79" s="42" t="s">
        <v>109</v>
      </c>
      <c r="F79" s="43">
        <v>50</v>
      </c>
      <c r="G79" s="43">
        <v>6.8</v>
      </c>
      <c r="H79" s="43">
        <v>8</v>
      </c>
      <c r="I79" s="43">
        <v>9.4</v>
      </c>
      <c r="J79" s="43">
        <v>146.1</v>
      </c>
      <c r="K79" s="44">
        <v>3</v>
      </c>
      <c r="L79" s="43"/>
    </row>
    <row r="80" spans="1:12" s="2" customFormat="1" ht="15" customHeight="1" x14ac:dyDescent="0.25">
      <c r="A80" s="23"/>
      <c r="B80" s="15"/>
      <c r="C80" s="11"/>
      <c r="D80" s="7" t="s">
        <v>21</v>
      </c>
      <c r="E80" s="42" t="s">
        <v>93</v>
      </c>
      <c r="F80" s="43">
        <v>200</v>
      </c>
      <c r="G80" s="43">
        <v>0.5</v>
      </c>
      <c r="H80" s="43">
        <v>0.2</v>
      </c>
      <c r="I80" s="43">
        <v>18.600000000000001</v>
      </c>
      <c r="J80" s="43">
        <v>112.1</v>
      </c>
      <c r="K80" s="44">
        <v>123</v>
      </c>
      <c r="L80" s="43"/>
    </row>
    <row r="81" spans="1:13" s="2" customFormat="1" ht="15" customHeight="1" x14ac:dyDescent="0.25">
      <c r="A81" s="23"/>
      <c r="B81" s="15"/>
      <c r="C81" s="11"/>
      <c r="D81" s="7" t="s">
        <v>22</v>
      </c>
      <c r="E81" s="42" t="s">
        <v>83</v>
      </c>
      <c r="F81" s="43">
        <v>50</v>
      </c>
      <c r="G81" s="43">
        <v>4.05</v>
      </c>
      <c r="H81" s="43">
        <v>0.85</v>
      </c>
      <c r="I81" s="43">
        <v>28.7</v>
      </c>
      <c r="J81" s="43">
        <v>122.5</v>
      </c>
      <c r="K81" s="44"/>
      <c r="L81" s="43"/>
    </row>
    <row r="82" spans="1:13" s="2" customFormat="1" ht="15" customHeight="1" x14ac:dyDescent="0.25">
      <c r="A82" s="24"/>
      <c r="B82" s="17"/>
      <c r="C82" s="8"/>
      <c r="D82" s="18" t="s">
        <v>32</v>
      </c>
      <c r="E82" s="9"/>
      <c r="F82" s="19">
        <f>SUM(F78:F81)</f>
        <v>550</v>
      </c>
      <c r="G82" s="19">
        <f>SUM(G78:G81)</f>
        <v>20.330000000000002</v>
      </c>
      <c r="H82" s="19">
        <f>SUM(H78:H81)</f>
        <v>23.7</v>
      </c>
      <c r="I82" s="19">
        <f>SUM(I78:I81)</f>
        <v>98.39</v>
      </c>
      <c r="J82" s="19">
        <f>SUM(J78:J81)</f>
        <v>676.7</v>
      </c>
      <c r="K82" s="25"/>
      <c r="L82" s="19">
        <f>SUM(L78:L81)</f>
        <v>0</v>
      </c>
    </row>
    <row r="83" spans="1:13" s="2" customFormat="1" ht="15" customHeight="1" x14ac:dyDescent="0.25">
      <c r="A83" s="26">
        <v>1</v>
      </c>
      <c r="B83" s="13">
        <v>5</v>
      </c>
      <c r="C83" s="10" t="s">
        <v>24</v>
      </c>
      <c r="D83" s="7" t="s">
        <v>25</v>
      </c>
      <c r="E83" s="42"/>
      <c r="F83" s="43"/>
      <c r="G83" s="43"/>
      <c r="H83" s="43"/>
      <c r="I83" s="43"/>
      <c r="J83" s="43"/>
      <c r="K83" s="44"/>
      <c r="L83" s="43"/>
    </row>
    <row r="84" spans="1:13" s="2" customFormat="1" ht="15" customHeight="1" x14ac:dyDescent="0.25">
      <c r="A84" s="23"/>
      <c r="B84" s="15"/>
      <c r="C84" s="11"/>
      <c r="D84" s="7" t="s">
        <v>26</v>
      </c>
      <c r="E84" s="42" t="s">
        <v>94</v>
      </c>
      <c r="F84" s="43">
        <v>280</v>
      </c>
      <c r="G84" s="43">
        <v>9.1159999999999997</v>
      </c>
      <c r="H84" s="43">
        <v>9.68</v>
      </c>
      <c r="I84" s="43">
        <v>9.9809999999999999</v>
      </c>
      <c r="J84" s="43">
        <v>163.80000000000001</v>
      </c>
      <c r="K84" s="44">
        <v>177</v>
      </c>
      <c r="L84" s="43"/>
    </row>
    <row r="85" spans="1:13" s="2" customFormat="1" ht="15" customHeight="1" x14ac:dyDescent="0.25">
      <c r="A85" s="23"/>
      <c r="B85" s="15"/>
      <c r="C85" s="11"/>
      <c r="D85" s="7" t="s">
        <v>27</v>
      </c>
      <c r="E85" s="55" t="s">
        <v>107</v>
      </c>
      <c r="F85" s="43">
        <v>125</v>
      </c>
      <c r="G85" s="43">
        <v>14.6</v>
      </c>
      <c r="H85" s="43">
        <v>24.4</v>
      </c>
      <c r="I85" s="43">
        <v>7.1</v>
      </c>
      <c r="J85" s="43">
        <v>304.89999999999998</v>
      </c>
      <c r="K85" s="44">
        <v>443</v>
      </c>
      <c r="L85" s="43"/>
    </row>
    <row r="86" spans="1:13" s="2" customFormat="1" ht="15" customHeight="1" x14ac:dyDescent="0.25">
      <c r="A86" s="23"/>
      <c r="B86" s="15"/>
      <c r="C86" s="11"/>
      <c r="D86" s="7" t="s">
        <v>28</v>
      </c>
      <c r="E86" s="42" t="s">
        <v>63</v>
      </c>
      <c r="F86" s="43">
        <v>188</v>
      </c>
      <c r="G86" s="43">
        <v>4.9580000000000002</v>
      </c>
      <c r="H86" s="43">
        <v>7.452</v>
      </c>
      <c r="I86" s="43">
        <v>51.546999999999997</v>
      </c>
      <c r="J86" s="43">
        <v>295.10000000000002</v>
      </c>
      <c r="K86" s="44">
        <v>515</v>
      </c>
      <c r="L86" s="43"/>
    </row>
    <row r="87" spans="1:13" s="2" customFormat="1" ht="15" customHeight="1" x14ac:dyDescent="0.25">
      <c r="A87" s="23"/>
      <c r="B87" s="15"/>
      <c r="C87" s="11"/>
      <c r="D87" s="7" t="s">
        <v>29</v>
      </c>
      <c r="E87" s="42" t="s">
        <v>51</v>
      </c>
      <c r="F87" s="43">
        <v>200</v>
      </c>
      <c r="G87" s="43">
        <v>0.34899999999999998</v>
      </c>
      <c r="H87" s="43">
        <v>0.14599999999999999</v>
      </c>
      <c r="I87" s="43">
        <v>14.676</v>
      </c>
      <c r="J87" s="43">
        <v>59.9</v>
      </c>
      <c r="K87" s="44" t="s">
        <v>43</v>
      </c>
      <c r="L87" s="43"/>
    </row>
    <row r="88" spans="1:13" s="2" customFormat="1" ht="15" customHeight="1" x14ac:dyDescent="0.25">
      <c r="A88" s="23"/>
      <c r="B88" s="15"/>
      <c r="C88" s="11"/>
      <c r="D88" s="7" t="s">
        <v>30</v>
      </c>
      <c r="E88" s="42" t="s">
        <v>83</v>
      </c>
      <c r="F88" s="43">
        <v>30</v>
      </c>
      <c r="G88" s="43">
        <v>2.4300000000000002</v>
      </c>
      <c r="H88" s="43">
        <v>0.51</v>
      </c>
      <c r="I88" s="43">
        <v>17.22</v>
      </c>
      <c r="J88" s="43">
        <v>73.5</v>
      </c>
      <c r="K88" s="44"/>
      <c r="L88" s="43"/>
    </row>
    <row r="89" spans="1:13" s="2" customFormat="1" ht="15" customHeight="1" x14ac:dyDescent="0.25">
      <c r="A89" s="23"/>
      <c r="B89" s="15"/>
      <c r="C89" s="11"/>
      <c r="D89" s="7" t="s">
        <v>31</v>
      </c>
      <c r="E89" s="42" t="s">
        <v>40</v>
      </c>
      <c r="F89" s="43">
        <v>30</v>
      </c>
      <c r="G89" s="43">
        <v>1.98</v>
      </c>
      <c r="H89" s="43">
        <v>0.33</v>
      </c>
      <c r="I89" s="43">
        <v>12.54</v>
      </c>
      <c r="J89" s="43">
        <v>62.1</v>
      </c>
      <c r="K89" s="44"/>
      <c r="L89" s="43"/>
    </row>
    <row r="90" spans="1:13" s="2" customFormat="1" ht="13.5" customHeight="1" x14ac:dyDescent="0.25">
      <c r="A90" s="24"/>
      <c r="B90" s="17"/>
      <c r="C90" s="8"/>
      <c r="D90" s="18" t="s">
        <v>32</v>
      </c>
      <c r="E90" s="9"/>
      <c r="F90" s="19">
        <f>SUM(F83:F89)</f>
        <v>853</v>
      </c>
      <c r="G90" s="19">
        <f>SUM(G83:G89)</f>
        <v>33.433</v>
      </c>
      <c r="H90" s="19">
        <f>SUM(H83:H89)</f>
        <v>42.517999999999994</v>
      </c>
      <c r="I90" s="19">
        <f>SUM(I83:I89)</f>
        <v>113.06399999999999</v>
      </c>
      <c r="J90" s="19">
        <f>SUM(J83:J89)</f>
        <v>959.3</v>
      </c>
      <c r="K90" s="25"/>
      <c r="L90" s="19">
        <f>SUM(L83:L89)</f>
        <v>0</v>
      </c>
    </row>
    <row r="91" spans="1:13" s="2" customFormat="1" ht="15" hidden="1" customHeight="1" x14ac:dyDescent="0.25">
      <c r="A91" s="23">
        <v>2</v>
      </c>
      <c r="B91" s="15">
        <v>5</v>
      </c>
      <c r="C91" s="11" t="s">
        <v>88</v>
      </c>
      <c r="D91" s="7"/>
      <c r="E91" s="42"/>
      <c r="F91" s="43"/>
      <c r="G91" s="43"/>
      <c r="H91" s="43"/>
      <c r="I91" s="43"/>
      <c r="J91" s="43"/>
      <c r="K91" s="44"/>
      <c r="L91" s="43"/>
    </row>
    <row r="92" spans="1:13" s="2" customFormat="1" ht="15" hidden="1" customHeight="1" x14ac:dyDescent="0.2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3" s="2" customFormat="1" ht="15" hidden="1" customHeight="1" x14ac:dyDescent="0.25">
      <c r="A93" s="24"/>
      <c r="B93" s="17"/>
      <c r="C93" s="8"/>
      <c r="D93" s="18" t="s">
        <v>32</v>
      </c>
      <c r="E93" s="9"/>
      <c r="F93" s="19">
        <f>SUM(F91:F92)</f>
        <v>0</v>
      </c>
      <c r="G93" s="19">
        <f>SUM(G91:G92)</f>
        <v>0</v>
      </c>
      <c r="H93" s="19">
        <f>SUM(H91:H92)</f>
        <v>0</v>
      </c>
      <c r="I93" s="19">
        <f>SUM(I91:I92)</f>
        <v>0</v>
      </c>
      <c r="J93" s="19">
        <f>SUM(J91:J92)</f>
        <v>0</v>
      </c>
      <c r="K93" s="25"/>
      <c r="L93" s="19">
        <f>SUM(L88:L92)</f>
        <v>0</v>
      </c>
    </row>
    <row r="94" spans="1:13" s="2" customFormat="1" ht="15" customHeight="1" thickBot="1" x14ac:dyDescent="0.25">
      <c r="A94" s="29">
        <f>A78</f>
        <v>1</v>
      </c>
      <c r="B94" s="30">
        <f>B78</f>
        <v>5</v>
      </c>
      <c r="C94" s="56" t="s">
        <v>4</v>
      </c>
      <c r="D94" s="57"/>
      <c r="E94" s="31"/>
      <c r="F94" s="32">
        <f>F82+F90+F93</f>
        <v>1403</v>
      </c>
      <c r="G94" s="32">
        <f>G82+G90+G93</f>
        <v>53.763000000000005</v>
      </c>
      <c r="H94" s="32">
        <f>H82+H90+H93</f>
        <v>66.217999999999989</v>
      </c>
      <c r="I94" s="32">
        <f>I82+I90+I93</f>
        <v>211.45400000000001</v>
      </c>
      <c r="J94" s="32">
        <f>J82+J90+J93</f>
        <v>1636</v>
      </c>
      <c r="K94" s="32"/>
      <c r="L94" s="32">
        <f>L82+L90</f>
        <v>0</v>
      </c>
    </row>
    <row r="95" spans="1:13" s="2" customFormat="1" ht="15" customHeight="1" thickBot="1" x14ac:dyDescent="0.3">
      <c r="A95" s="20">
        <v>2</v>
      </c>
      <c r="B95" s="21">
        <v>1</v>
      </c>
      <c r="C95" s="22" t="s">
        <v>19</v>
      </c>
      <c r="D95" s="51" t="s">
        <v>25</v>
      </c>
      <c r="E95" s="39" t="s">
        <v>114</v>
      </c>
      <c r="F95" s="40">
        <v>100</v>
      </c>
      <c r="G95" s="40">
        <v>0.75700000000000001</v>
      </c>
      <c r="H95" s="40">
        <v>17.655999999999999</v>
      </c>
      <c r="I95" s="40">
        <v>3.2949999999999999</v>
      </c>
      <c r="J95" s="40">
        <v>176.1</v>
      </c>
      <c r="K95" s="41">
        <v>49</v>
      </c>
      <c r="L95" s="40"/>
    </row>
    <row r="96" spans="1:13" s="2" customFormat="1" ht="15" customHeight="1" x14ac:dyDescent="0.25">
      <c r="A96" s="14"/>
      <c r="B96" s="15"/>
      <c r="C96" s="11"/>
      <c r="D96" s="5" t="s">
        <v>20</v>
      </c>
      <c r="E96" s="42" t="s">
        <v>56</v>
      </c>
      <c r="F96" s="43">
        <v>250</v>
      </c>
      <c r="G96" s="43">
        <v>6.16</v>
      </c>
      <c r="H96" s="43">
        <v>13.8</v>
      </c>
      <c r="I96" s="43">
        <v>38.51</v>
      </c>
      <c r="J96" s="43">
        <v>276.10000000000002</v>
      </c>
      <c r="K96" s="44" t="s">
        <v>65</v>
      </c>
      <c r="L96" s="43"/>
      <c r="M96" s="5"/>
    </row>
    <row r="97" spans="1:15" s="2" customFormat="1" ht="15" customHeight="1" x14ac:dyDescent="0.25">
      <c r="A97" s="23"/>
      <c r="B97" s="15"/>
      <c r="C97" s="11"/>
      <c r="D97" s="7" t="s">
        <v>21</v>
      </c>
      <c r="E97" s="42" t="s">
        <v>49</v>
      </c>
      <c r="F97" s="43">
        <v>200</v>
      </c>
      <c r="G97" s="43">
        <v>3.16</v>
      </c>
      <c r="H97" s="43">
        <v>3.4</v>
      </c>
      <c r="I97" s="43">
        <v>27.1</v>
      </c>
      <c r="J97" s="43">
        <v>149.30000000000001</v>
      </c>
      <c r="K97" s="44">
        <v>725</v>
      </c>
      <c r="L97" s="43"/>
    </row>
    <row r="98" spans="1:15" s="2" customFormat="1" ht="15" customHeight="1" x14ac:dyDescent="0.25">
      <c r="A98" s="23"/>
      <c r="B98" s="15"/>
      <c r="C98" s="11"/>
      <c r="D98" s="7" t="s">
        <v>22</v>
      </c>
      <c r="E98" s="42" t="s">
        <v>101</v>
      </c>
      <c r="F98" s="43">
        <v>50</v>
      </c>
      <c r="G98" s="43">
        <v>4.05</v>
      </c>
      <c r="H98" s="43">
        <v>0.85</v>
      </c>
      <c r="I98" s="43">
        <v>28.7</v>
      </c>
      <c r="J98" s="43">
        <v>122.5</v>
      </c>
      <c r="K98" s="44"/>
      <c r="L98" s="43"/>
    </row>
    <row r="99" spans="1:15" s="2" customFormat="1" ht="15" customHeight="1" x14ac:dyDescent="0.25">
      <c r="A99" s="24"/>
      <c r="B99" s="17"/>
      <c r="C99" s="8"/>
      <c r="D99" s="18" t="s">
        <v>32</v>
      </c>
      <c r="E99" s="9"/>
      <c r="F99" s="19">
        <f>SUM(F95:F98)</f>
        <v>600</v>
      </c>
      <c r="G99" s="19">
        <f t="shared" ref="G99:J99" si="0">SUM(G95:G98)</f>
        <v>14.126999999999999</v>
      </c>
      <c r="H99" s="19">
        <f t="shared" si="0"/>
        <v>35.706000000000003</v>
      </c>
      <c r="I99" s="19">
        <f t="shared" si="0"/>
        <v>97.605000000000004</v>
      </c>
      <c r="J99" s="19">
        <f t="shared" si="0"/>
        <v>724</v>
      </c>
      <c r="K99" s="19"/>
      <c r="L99" s="19">
        <f>SUM(L95:L98)</f>
        <v>0</v>
      </c>
    </row>
    <row r="100" spans="1:15" s="2" customFormat="1" ht="15" customHeight="1" x14ac:dyDescent="0.25">
      <c r="A100" s="26">
        <v>2</v>
      </c>
      <c r="B100" s="13">
        <f>B95</f>
        <v>1</v>
      </c>
      <c r="C100" s="10" t="s">
        <v>24</v>
      </c>
      <c r="D100" s="7" t="s">
        <v>26</v>
      </c>
      <c r="E100" s="42" t="s">
        <v>102</v>
      </c>
      <c r="F100" s="43">
        <v>275</v>
      </c>
      <c r="G100" s="43">
        <v>6.4130000000000003</v>
      </c>
      <c r="H100" s="43">
        <v>8.8149999999999995</v>
      </c>
      <c r="I100" s="43">
        <v>17.989999999999998</v>
      </c>
      <c r="J100" s="43">
        <v>178.6</v>
      </c>
      <c r="K100" s="44">
        <v>154</v>
      </c>
      <c r="L100" s="43"/>
    </row>
    <row r="101" spans="1:15" s="2" customFormat="1" ht="15" customHeight="1" x14ac:dyDescent="0.25">
      <c r="A101" s="23"/>
      <c r="B101" s="15"/>
      <c r="C101" s="11"/>
      <c r="D101" s="7" t="s">
        <v>28</v>
      </c>
      <c r="E101" s="42" t="s">
        <v>103</v>
      </c>
      <c r="F101" s="43">
        <v>180</v>
      </c>
      <c r="G101" s="43">
        <v>5.96</v>
      </c>
      <c r="H101" s="43">
        <v>7.45</v>
      </c>
      <c r="I101" s="43">
        <v>36.4</v>
      </c>
      <c r="J101" s="43">
        <v>236.9</v>
      </c>
      <c r="K101" s="44" t="s">
        <v>87</v>
      </c>
      <c r="L101" s="43"/>
    </row>
    <row r="102" spans="1:15" s="2" customFormat="1" ht="15" customHeight="1" x14ac:dyDescent="0.25">
      <c r="A102" s="23"/>
      <c r="B102" s="15"/>
      <c r="C102" s="11"/>
      <c r="D102" s="7" t="s">
        <v>27</v>
      </c>
      <c r="E102" s="42" t="s">
        <v>104</v>
      </c>
      <c r="F102" s="43">
        <v>100</v>
      </c>
      <c r="G102" s="43">
        <v>19.523</v>
      </c>
      <c r="H102" s="43">
        <v>7.37</v>
      </c>
      <c r="I102" s="43">
        <v>10.7</v>
      </c>
      <c r="J102" s="43">
        <v>182.8</v>
      </c>
      <c r="K102" s="44" t="s">
        <v>105</v>
      </c>
      <c r="L102" s="43"/>
    </row>
    <row r="103" spans="1:15" s="2" customFormat="1" ht="15" customHeight="1" x14ac:dyDescent="0.25">
      <c r="A103" s="23"/>
      <c r="B103" s="15"/>
      <c r="C103" s="11"/>
      <c r="D103" s="7"/>
      <c r="E103" s="42" t="s">
        <v>41</v>
      </c>
      <c r="F103" s="43">
        <v>30</v>
      </c>
      <c r="G103" s="43">
        <v>0.38200000000000001</v>
      </c>
      <c r="H103" s="43">
        <v>1.2150000000000001</v>
      </c>
      <c r="I103" s="43">
        <v>1.696</v>
      </c>
      <c r="J103" s="43">
        <v>19.899999999999999</v>
      </c>
      <c r="K103" s="44" t="s">
        <v>44</v>
      </c>
      <c r="L103" s="43"/>
    </row>
    <row r="104" spans="1:15" s="2" customFormat="1" ht="15" customHeight="1" x14ac:dyDescent="0.25">
      <c r="A104" s="23"/>
      <c r="B104" s="15"/>
      <c r="C104" s="11"/>
      <c r="D104" s="7" t="s">
        <v>29</v>
      </c>
      <c r="E104" s="42" t="s">
        <v>55</v>
      </c>
      <c r="F104" s="43">
        <v>200</v>
      </c>
      <c r="G104" s="43">
        <v>1.22</v>
      </c>
      <c r="H104" s="43">
        <v>0.08</v>
      </c>
      <c r="I104" s="43">
        <v>30.7</v>
      </c>
      <c r="J104" s="43">
        <v>132</v>
      </c>
      <c r="K104" s="44">
        <v>643</v>
      </c>
      <c r="L104" s="43"/>
    </row>
    <row r="105" spans="1:15" s="2" customFormat="1" ht="15" customHeight="1" x14ac:dyDescent="0.25">
      <c r="A105" s="23"/>
      <c r="B105" s="15"/>
      <c r="C105" s="11"/>
      <c r="D105" s="7" t="s">
        <v>30</v>
      </c>
      <c r="E105" s="42" t="s">
        <v>86</v>
      </c>
      <c r="F105" s="43">
        <v>30</v>
      </c>
      <c r="G105" s="43">
        <v>2.4300000000000002</v>
      </c>
      <c r="H105" s="43">
        <v>0.51</v>
      </c>
      <c r="I105" s="43">
        <v>17.22</v>
      </c>
      <c r="J105" s="43">
        <v>73.5</v>
      </c>
      <c r="K105" s="44"/>
      <c r="L105" s="43"/>
      <c r="O105" s="52"/>
    </row>
    <row r="106" spans="1:15" s="2" customFormat="1" ht="15" customHeight="1" x14ac:dyDescent="0.25">
      <c r="A106" s="23"/>
      <c r="B106" s="15"/>
      <c r="C106" s="11"/>
      <c r="D106" s="7" t="s">
        <v>31</v>
      </c>
      <c r="E106" s="42" t="s">
        <v>40</v>
      </c>
      <c r="F106" s="43">
        <v>30</v>
      </c>
      <c r="G106" s="43">
        <v>1.98</v>
      </c>
      <c r="H106" s="43">
        <v>0.33</v>
      </c>
      <c r="I106" s="43">
        <v>12.54</v>
      </c>
      <c r="J106" s="43">
        <v>62.1</v>
      </c>
      <c r="K106" s="44"/>
      <c r="L106" s="43"/>
    </row>
    <row r="107" spans="1:15" s="2" customFormat="1" ht="15" customHeight="1" x14ac:dyDescent="0.25">
      <c r="A107" s="23"/>
      <c r="B107" s="15"/>
      <c r="C107" s="11"/>
      <c r="D107" s="51" t="s">
        <v>23</v>
      </c>
      <c r="E107" s="42" t="s">
        <v>42</v>
      </c>
      <c r="F107" s="43">
        <v>150</v>
      </c>
      <c r="G107" s="43">
        <v>0.6</v>
      </c>
      <c r="H107" s="43">
        <v>0.15</v>
      </c>
      <c r="I107" s="43">
        <v>15.9</v>
      </c>
      <c r="J107" s="43">
        <v>75</v>
      </c>
      <c r="K107" s="44"/>
      <c r="L107" s="43"/>
    </row>
    <row r="108" spans="1:15" s="2" customFormat="1" ht="15.75" customHeight="1" x14ac:dyDescent="0.25">
      <c r="A108" s="24"/>
      <c r="B108" s="17"/>
      <c r="C108" s="8"/>
      <c r="D108" s="18" t="s">
        <v>32</v>
      </c>
      <c r="E108" s="9"/>
      <c r="F108" s="19">
        <f>SUM(F100:F107)</f>
        <v>995</v>
      </c>
      <c r="G108" s="19">
        <f>SUM(G100:G107)</f>
        <v>38.507999999999996</v>
      </c>
      <c r="H108" s="19">
        <f>SUM(H100:H107)</f>
        <v>25.919999999999998</v>
      </c>
      <c r="I108" s="19">
        <f>SUM(I100:I107)</f>
        <v>143.14600000000002</v>
      </c>
      <c r="J108" s="19">
        <f>SUM(J100:J107)</f>
        <v>960.8</v>
      </c>
      <c r="K108" s="25"/>
      <c r="L108" s="19">
        <f>SUM(L100:L107)</f>
        <v>0</v>
      </c>
    </row>
    <row r="109" spans="1:15" s="2" customFormat="1" ht="15" hidden="1" customHeight="1" x14ac:dyDescent="0.25">
      <c r="A109" s="23">
        <v>1</v>
      </c>
      <c r="B109" s="15">
        <v>1</v>
      </c>
      <c r="C109" s="11" t="s">
        <v>88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5" s="2" customFormat="1" ht="15" hidden="1" customHeight="1" x14ac:dyDescent="0.2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5" s="2" customFormat="1" ht="15" hidden="1" customHeight="1" x14ac:dyDescent="0.25">
      <c r="A111" s="24"/>
      <c r="B111" s="17"/>
      <c r="C111" s="8"/>
      <c r="D111" s="18" t="s">
        <v>32</v>
      </c>
      <c r="E111" s="9"/>
      <c r="F111" s="19"/>
      <c r="G111" s="19"/>
      <c r="H111" s="19"/>
      <c r="I111" s="19"/>
      <c r="J111" s="19"/>
      <c r="K111" s="25"/>
      <c r="L111" s="19">
        <f>SUM(L103:L110)</f>
        <v>0</v>
      </c>
    </row>
    <row r="112" spans="1:15" s="2" customFormat="1" ht="15" customHeight="1" thickBot="1" x14ac:dyDescent="0.25">
      <c r="A112" s="29">
        <f>A95</f>
        <v>2</v>
      </c>
      <c r="B112" s="30">
        <f>B95</f>
        <v>1</v>
      </c>
      <c r="C112" s="56" t="s">
        <v>4</v>
      </c>
      <c r="D112" s="57"/>
      <c r="E112" s="31"/>
      <c r="F112" s="32">
        <f>F99+F108+F111</f>
        <v>1595</v>
      </c>
      <c r="G112" s="32">
        <f>G99+G108+G111</f>
        <v>52.634999999999991</v>
      </c>
      <c r="H112" s="32">
        <f>H99+H108+H111</f>
        <v>61.626000000000005</v>
      </c>
      <c r="I112" s="32">
        <f>I99+I108+I111</f>
        <v>240.75100000000003</v>
      </c>
      <c r="J112" s="32">
        <f>J99+J108+J111</f>
        <v>1684.8</v>
      </c>
      <c r="K112" s="32"/>
      <c r="L112" s="32">
        <v>0</v>
      </c>
    </row>
    <row r="113" spans="1:12" s="2" customFormat="1" ht="15" customHeight="1" x14ac:dyDescent="0.25">
      <c r="A113" s="14">
        <v>2</v>
      </c>
      <c r="B113" s="15">
        <v>2</v>
      </c>
      <c r="C113" s="22" t="s">
        <v>19</v>
      </c>
      <c r="D113" s="5" t="s">
        <v>20</v>
      </c>
      <c r="E113" s="39" t="s">
        <v>52</v>
      </c>
      <c r="F113" s="40">
        <v>250</v>
      </c>
      <c r="G113" s="40">
        <v>7.52</v>
      </c>
      <c r="H113" s="40">
        <v>14.31</v>
      </c>
      <c r="I113" s="40">
        <v>35.700000000000003</v>
      </c>
      <c r="J113" s="40">
        <v>296</v>
      </c>
      <c r="K113" s="41">
        <v>289</v>
      </c>
      <c r="L113" s="40"/>
    </row>
    <row r="114" spans="1:12" s="2" customFormat="1" ht="15" customHeight="1" x14ac:dyDescent="0.25">
      <c r="A114" s="23"/>
      <c r="B114" s="15"/>
      <c r="C114" s="11"/>
      <c r="D114" s="51" t="s">
        <v>25</v>
      </c>
      <c r="E114" s="42" t="s">
        <v>115</v>
      </c>
      <c r="F114" s="43">
        <v>100</v>
      </c>
      <c r="G114" s="43">
        <v>1.78</v>
      </c>
      <c r="H114" s="43">
        <v>10.73</v>
      </c>
      <c r="I114" s="43">
        <v>8.5500000000000007</v>
      </c>
      <c r="J114" s="43">
        <v>171</v>
      </c>
      <c r="K114" s="44">
        <v>75</v>
      </c>
      <c r="L114" s="43"/>
    </row>
    <row r="115" spans="1:12" s="2" customFormat="1" ht="15" customHeight="1" x14ac:dyDescent="0.25">
      <c r="A115" s="14"/>
      <c r="B115" s="15"/>
      <c r="C115" s="11"/>
      <c r="D115" s="7" t="s">
        <v>21</v>
      </c>
      <c r="E115" s="42" t="s">
        <v>53</v>
      </c>
      <c r="F115" s="43">
        <v>200</v>
      </c>
      <c r="G115" s="43">
        <v>0.32100000000000001</v>
      </c>
      <c r="H115" s="43">
        <v>0.09</v>
      </c>
      <c r="I115" s="43">
        <v>13.65</v>
      </c>
      <c r="J115" s="43">
        <v>56.3</v>
      </c>
      <c r="K115" s="44">
        <v>123</v>
      </c>
      <c r="L115" s="43"/>
    </row>
    <row r="116" spans="1:12" s="2" customFormat="1" ht="15" customHeight="1" x14ac:dyDescent="0.25">
      <c r="A116" s="14"/>
      <c r="B116" s="15"/>
      <c r="C116" s="11"/>
      <c r="D116" s="7" t="s">
        <v>22</v>
      </c>
      <c r="E116" s="42" t="s">
        <v>81</v>
      </c>
      <c r="F116" s="43">
        <v>50</v>
      </c>
      <c r="G116" s="43">
        <v>4.05</v>
      </c>
      <c r="H116" s="43">
        <v>0.85</v>
      </c>
      <c r="I116" s="43">
        <v>28.7</v>
      </c>
      <c r="J116" s="43">
        <v>122.5</v>
      </c>
      <c r="K116" s="44"/>
      <c r="L116" s="43"/>
    </row>
    <row r="117" spans="1:12" s="2" customFormat="1" ht="15" customHeight="1" x14ac:dyDescent="0.25">
      <c r="A117" s="16"/>
      <c r="B117" s="17"/>
      <c r="C117" s="8"/>
      <c r="D117" s="18" t="s">
        <v>32</v>
      </c>
      <c r="E117" s="9"/>
      <c r="F117" s="19">
        <f>SUM(F113:F116)</f>
        <v>600</v>
      </c>
      <c r="G117" s="19">
        <f>SUM(G113:G116)</f>
        <v>13.670999999999999</v>
      </c>
      <c r="H117" s="19">
        <f>SUM(H113:H116)</f>
        <v>25.98</v>
      </c>
      <c r="I117" s="19">
        <f>SUM(I113:I116)</f>
        <v>86.6</v>
      </c>
      <c r="J117" s="19">
        <f>SUM(J113:J116)</f>
        <v>645.79999999999995</v>
      </c>
      <c r="K117" s="25"/>
      <c r="L117" s="19">
        <f>SUM(L113:L116)</f>
        <v>0</v>
      </c>
    </row>
    <row r="118" spans="1:12" s="2" customFormat="1" ht="15" customHeight="1" x14ac:dyDescent="0.25">
      <c r="A118" s="13">
        <v>2</v>
      </c>
      <c r="B118" s="13">
        <f>B113</f>
        <v>2</v>
      </c>
      <c r="C118" s="10" t="s">
        <v>24</v>
      </c>
      <c r="D118" s="7"/>
      <c r="E118" s="42"/>
      <c r="F118" s="43"/>
      <c r="G118" s="43"/>
      <c r="H118" s="43"/>
      <c r="I118" s="43"/>
      <c r="J118" s="43"/>
      <c r="K118" s="44"/>
      <c r="L118" s="43"/>
    </row>
    <row r="119" spans="1:12" s="2" customFormat="1" ht="15" customHeight="1" x14ac:dyDescent="0.25">
      <c r="A119" s="23"/>
      <c r="B119" s="15"/>
      <c r="C119" s="11"/>
      <c r="D119" s="7" t="s">
        <v>26</v>
      </c>
      <c r="E119" s="42" t="s">
        <v>77</v>
      </c>
      <c r="F119" s="43">
        <v>265</v>
      </c>
      <c r="G119" s="43">
        <v>6.5510000000000002</v>
      </c>
      <c r="H119" s="43">
        <v>5.0940000000000003</v>
      </c>
      <c r="I119" s="43">
        <v>20.298999999999999</v>
      </c>
      <c r="J119" s="43">
        <v>153.9</v>
      </c>
      <c r="K119" s="44" t="s">
        <v>67</v>
      </c>
      <c r="L119" s="43"/>
    </row>
    <row r="120" spans="1:12" s="2" customFormat="1" ht="15" customHeight="1" x14ac:dyDescent="0.25">
      <c r="A120" s="14"/>
      <c r="B120" s="15"/>
      <c r="C120" s="11"/>
      <c r="D120" s="7" t="s">
        <v>27</v>
      </c>
      <c r="E120" s="42" t="s">
        <v>61</v>
      </c>
      <c r="F120" s="43">
        <v>200</v>
      </c>
      <c r="G120" s="43">
        <v>30.88</v>
      </c>
      <c r="H120" s="43">
        <v>21.46</v>
      </c>
      <c r="I120" s="43">
        <v>42.42</v>
      </c>
      <c r="J120" s="43">
        <v>461.9</v>
      </c>
      <c r="K120" s="44">
        <v>326</v>
      </c>
      <c r="L120" s="43"/>
    </row>
    <row r="121" spans="1:12" s="2" customFormat="1" ht="15" customHeight="1" x14ac:dyDescent="0.25">
      <c r="A121" s="23"/>
      <c r="B121" s="15"/>
      <c r="C121" s="11"/>
      <c r="D121" s="7" t="s">
        <v>29</v>
      </c>
      <c r="E121" s="42" t="s">
        <v>58</v>
      </c>
      <c r="F121" s="43">
        <v>200</v>
      </c>
      <c r="G121" s="43">
        <v>1.8520000000000001</v>
      </c>
      <c r="H121" s="43">
        <v>1.8240000000000001</v>
      </c>
      <c r="I121" s="43">
        <v>23.542000000000002</v>
      </c>
      <c r="J121" s="43">
        <v>115.6</v>
      </c>
      <c r="K121" s="44" t="s">
        <v>96</v>
      </c>
      <c r="L121" s="43"/>
    </row>
    <row r="122" spans="1:12" s="2" customFormat="1" ht="15" customHeight="1" x14ac:dyDescent="0.25">
      <c r="A122" s="14"/>
      <c r="B122" s="15"/>
      <c r="C122" s="11"/>
      <c r="D122" s="7" t="s">
        <v>22</v>
      </c>
      <c r="E122" s="42" t="s">
        <v>81</v>
      </c>
      <c r="F122" s="43">
        <v>50</v>
      </c>
      <c r="G122" s="43">
        <v>4.05</v>
      </c>
      <c r="H122" s="43">
        <v>0.85</v>
      </c>
      <c r="I122" s="43">
        <v>28.7</v>
      </c>
      <c r="J122" s="43">
        <v>73.5</v>
      </c>
      <c r="K122" s="44"/>
      <c r="L122" s="43"/>
    </row>
    <row r="123" spans="1:12" s="2" customFormat="1" ht="15" customHeight="1" x14ac:dyDescent="0.25">
      <c r="A123" s="14"/>
      <c r="B123" s="15"/>
      <c r="C123" s="11"/>
      <c r="D123" s="7" t="s">
        <v>30</v>
      </c>
      <c r="E123" s="42" t="s">
        <v>118</v>
      </c>
      <c r="F123" s="43">
        <v>30</v>
      </c>
      <c r="G123" s="43">
        <v>1.98</v>
      </c>
      <c r="H123" s="43">
        <v>0.33</v>
      </c>
      <c r="I123" s="43">
        <v>12.54</v>
      </c>
      <c r="J123" s="43">
        <v>62.1</v>
      </c>
      <c r="K123" s="44"/>
      <c r="L123" s="43"/>
    </row>
    <row r="124" spans="1:12" s="2" customFormat="1" ht="15" customHeight="1" x14ac:dyDescent="0.25">
      <c r="A124" s="14"/>
      <c r="B124" s="15"/>
      <c r="C124" s="11"/>
      <c r="D124" s="7"/>
      <c r="E124" s="42" t="s">
        <v>117</v>
      </c>
      <c r="F124" s="43">
        <v>50</v>
      </c>
      <c r="G124" s="43">
        <v>1.98</v>
      </c>
      <c r="H124" s="43">
        <v>0.33</v>
      </c>
      <c r="I124" s="43">
        <v>12.54</v>
      </c>
      <c r="J124" s="43">
        <v>102.5</v>
      </c>
      <c r="K124" s="44"/>
      <c r="L124" s="43"/>
    </row>
    <row r="125" spans="1:12" s="2" customFormat="1" ht="15" customHeight="1" x14ac:dyDescent="0.25">
      <c r="A125" s="16"/>
      <c r="B125" s="17"/>
      <c r="C125" s="8"/>
      <c r="D125" s="18" t="s">
        <v>32</v>
      </c>
      <c r="E125" s="9"/>
      <c r="F125" s="19">
        <v>800</v>
      </c>
      <c r="G125" s="19">
        <f>SUM(G118:G124)</f>
        <v>47.292999999999985</v>
      </c>
      <c r="H125" s="19">
        <f>SUM(H118:H124)</f>
        <v>29.888000000000002</v>
      </c>
      <c r="I125" s="19">
        <f>SUM(I118:I124)</f>
        <v>140.041</v>
      </c>
      <c r="J125" s="19">
        <f>SUM(J118:J124)</f>
        <v>969.5</v>
      </c>
      <c r="K125" s="25"/>
      <c r="L125" s="19">
        <f>SUM(L111:L124)</f>
        <v>0</v>
      </c>
    </row>
    <row r="126" spans="1:12" s="2" customFormat="1" ht="15" hidden="1" customHeight="1" x14ac:dyDescent="0.25">
      <c r="A126" s="23">
        <v>1</v>
      </c>
      <c r="B126" s="15">
        <v>2</v>
      </c>
      <c r="C126" s="11" t="s">
        <v>88</v>
      </c>
      <c r="D126" s="7"/>
      <c r="E126" s="42"/>
      <c r="F126" s="43"/>
      <c r="G126" s="43"/>
      <c r="H126" s="43"/>
      <c r="I126" s="43"/>
      <c r="J126" s="43"/>
      <c r="K126" s="44"/>
      <c r="L126" s="43"/>
    </row>
    <row r="127" spans="1:12" s="2" customFormat="1" ht="15" hidden="1" customHeight="1" x14ac:dyDescent="0.25">
      <c r="A127" s="23"/>
      <c r="B127" s="15"/>
      <c r="C127" s="11"/>
      <c r="D127" s="7"/>
      <c r="E127" s="42"/>
      <c r="F127" s="43"/>
      <c r="G127" s="43"/>
      <c r="H127" s="43"/>
      <c r="I127" s="43"/>
      <c r="J127" s="43"/>
      <c r="K127" s="44"/>
      <c r="L127" s="43"/>
    </row>
    <row r="128" spans="1:12" s="2" customFormat="1" ht="15" hidden="1" customHeight="1" x14ac:dyDescent="0.25">
      <c r="A128" s="24"/>
      <c r="B128" s="17"/>
      <c r="C128" s="8"/>
      <c r="D128" s="18" t="s">
        <v>32</v>
      </c>
      <c r="E128" s="9"/>
      <c r="F128" s="19">
        <f>SUM(F126:F127)</f>
        <v>0</v>
      </c>
      <c r="G128" s="19">
        <f>SUM(G126:G127)</f>
        <v>0</v>
      </c>
      <c r="H128" s="19">
        <f>SUM(H126:H127)</f>
        <v>0</v>
      </c>
      <c r="I128" s="19">
        <f>SUM(I126:I127)</f>
        <v>0</v>
      </c>
      <c r="J128" s="19">
        <f>SUM(J126:J127)</f>
        <v>0</v>
      </c>
      <c r="K128" s="25"/>
      <c r="L128" s="19">
        <f>SUM(L123:L127)</f>
        <v>0</v>
      </c>
    </row>
    <row r="129" spans="1:12" s="2" customFormat="1" ht="15" customHeight="1" thickBot="1" x14ac:dyDescent="0.25">
      <c r="A129" s="33">
        <f>A113</f>
        <v>2</v>
      </c>
      <c r="B129" s="33">
        <f>B113</f>
        <v>2</v>
      </c>
      <c r="C129" s="56" t="s">
        <v>4</v>
      </c>
      <c r="D129" s="57"/>
      <c r="E129" s="31"/>
      <c r="F129" s="32">
        <f>F117+F125+F128</f>
        <v>1400</v>
      </c>
      <c r="G129" s="32">
        <f>G117+G125+G128</f>
        <v>60.963999999999984</v>
      </c>
      <c r="H129" s="32">
        <f>H117+H125+H128</f>
        <v>55.868000000000002</v>
      </c>
      <c r="I129" s="32">
        <f>I117+I125+I128</f>
        <v>226.64099999999999</v>
      </c>
      <c r="J129" s="32">
        <f>J117+J125+J128</f>
        <v>1615.3</v>
      </c>
      <c r="K129" s="32"/>
      <c r="L129" s="32">
        <v>0</v>
      </c>
    </row>
    <row r="130" spans="1:12" s="2" customFormat="1" ht="15" customHeight="1" x14ac:dyDescent="0.25">
      <c r="A130" s="20">
        <v>2</v>
      </c>
      <c r="B130" s="21">
        <v>3</v>
      </c>
      <c r="C130" s="22" t="s">
        <v>19</v>
      </c>
      <c r="D130" s="5" t="s">
        <v>20</v>
      </c>
      <c r="E130" s="39" t="s">
        <v>45</v>
      </c>
      <c r="F130" s="40">
        <v>250</v>
      </c>
      <c r="G130" s="40">
        <v>8.2100000000000009</v>
      </c>
      <c r="H130" s="40">
        <v>13.86</v>
      </c>
      <c r="I130" s="40">
        <v>38.03</v>
      </c>
      <c r="J130" s="40">
        <v>274.5</v>
      </c>
      <c r="K130" s="41">
        <v>289.17</v>
      </c>
      <c r="L130" s="40"/>
    </row>
    <row r="131" spans="1:12" s="2" customFormat="1" ht="15" customHeight="1" x14ac:dyDescent="0.25">
      <c r="A131" s="23"/>
      <c r="B131" s="15"/>
      <c r="C131" s="11"/>
      <c r="D131" s="51" t="s">
        <v>25</v>
      </c>
      <c r="E131" s="42" t="s">
        <v>91</v>
      </c>
      <c r="F131" s="43">
        <v>50</v>
      </c>
      <c r="G131" s="43">
        <v>2.512</v>
      </c>
      <c r="H131" s="43">
        <v>2.37</v>
      </c>
      <c r="I131" s="43">
        <v>27.305</v>
      </c>
      <c r="J131" s="43">
        <v>125.4</v>
      </c>
      <c r="K131" s="44">
        <v>2</v>
      </c>
      <c r="L131" s="43"/>
    </row>
    <row r="132" spans="1:12" s="2" customFormat="1" ht="15" customHeight="1" x14ac:dyDescent="0.25">
      <c r="A132" s="14"/>
      <c r="B132" s="15"/>
      <c r="C132" s="11"/>
      <c r="D132" s="7" t="s">
        <v>29</v>
      </c>
      <c r="E132" s="42" t="s">
        <v>49</v>
      </c>
      <c r="F132" s="43">
        <v>200</v>
      </c>
      <c r="G132" s="43">
        <v>3.16</v>
      </c>
      <c r="H132" s="43">
        <v>3.4</v>
      </c>
      <c r="I132" s="43">
        <v>27.1</v>
      </c>
      <c r="J132" s="43">
        <v>149.30000000000001</v>
      </c>
      <c r="K132" s="44">
        <v>725</v>
      </c>
      <c r="L132" s="43"/>
    </row>
    <row r="133" spans="1:12" s="2" customFormat="1" ht="15" customHeight="1" x14ac:dyDescent="0.25">
      <c r="A133" s="23"/>
      <c r="B133" s="15"/>
      <c r="C133" s="11"/>
      <c r="D133" s="7" t="s">
        <v>22</v>
      </c>
      <c r="E133" s="42" t="s">
        <v>80</v>
      </c>
      <c r="F133" s="43">
        <v>50</v>
      </c>
      <c r="G133" s="43">
        <v>4.05</v>
      </c>
      <c r="H133" s="43">
        <v>0.85</v>
      </c>
      <c r="I133" s="43">
        <v>28.7</v>
      </c>
      <c r="J133" s="43">
        <v>122.5</v>
      </c>
      <c r="K133" s="44"/>
      <c r="L133" s="43"/>
    </row>
    <row r="134" spans="1:12" s="2" customFormat="1" ht="15" customHeight="1" x14ac:dyDescent="0.25">
      <c r="A134" s="24"/>
      <c r="B134" s="17"/>
      <c r="C134" s="8"/>
      <c r="D134" s="18" t="s">
        <v>32</v>
      </c>
      <c r="E134" s="9"/>
      <c r="F134" s="19">
        <f>SUM(F130:F133)</f>
        <v>550</v>
      </c>
      <c r="G134" s="19">
        <f>SUM(G130:G133)</f>
        <v>17.932000000000002</v>
      </c>
      <c r="H134" s="19">
        <f>SUM(H130:H133)</f>
        <v>20.48</v>
      </c>
      <c r="I134" s="19">
        <f>SUM(I130:I133)</f>
        <v>121.13500000000001</v>
      </c>
      <c r="J134" s="19">
        <f>SUM(J130:J133)</f>
        <v>671.7</v>
      </c>
      <c r="K134" s="25"/>
      <c r="L134" s="19">
        <f>SUM(L130:L133)</f>
        <v>0</v>
      </c>
    </row>
    <row r="135" spans="1:12" s="2" customFormat="1" ht="15" customHeight="1" x14ac:dyDescent="0.25">
      <c r="A135" s="26">
        <v>2</v>
      </c>
      <c r="B135" s="13">
        <f>B130</f>
        <v>3</v>
      </c>
      <c r="C135" s="10" t="s">
        <v>24</v>
      </c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s="2" customFormat="1" ht="15" customHeight="1" x14ac:dyDescent="0.25">
      <c r="A136" s="14"/>
      <c r="B136" s="15"/>
      <c r="C136" s="11"/>
      <c r="D136" s="7" t="s">
        <v>26</v>
      </c>
      <c r="E136" s="42" t="s">
        <v>71</v>
      </c>
      <c r="F136" s="43">
        <v>275</v>
      </c>
      <c r="G136" s="43">
        <v>6.1189999999999998</v>
      </c>
      <c r="H136" s="43">
        <v>8.6679999999999993</v>
      </c>
      <c r="I136" s="43">
        <v>12.712</v>
      </c>
      <c r="J136" s="43">
        <v>162.6</v>
      </c>
      <c r="K136" s="44" t="s">
        <v>68</v>
      </c>
      <c r="L136" s="43"/>
    </row>
    <row r="137" spans="1:12" s="2" customFormat="1" ht="15" customHeight="1" x14ac:dyDescent="0.25">
      <c r="A137" s="23"/>
      <c r="B137" s="15"/>
      <c r="C137" s="11"/>
      <c r="D137" s="7" t="s">
        <v>27</v>
      </c>
      <c r="E137" s="42" t="s">
        <v>48</v>
      </c>
      <c r="F137" s="43">
        <v>100</v>
      </c>
      <c r="G137" s="43">
        <v>17.417000000000002</v>
      </c>
      <c r="H137" s="43">
        <v>21.545999999999999</v>
      </c>
      <c r="I137" s="43">
        <v>21.391999999999999</v>
      </c>
      <c r="J137" s="43">
        <v>342</v>
      </c>
      <c r="K137" s="44">
        <v>466</v>
      </c>
      <c r="L137" s="43"/>
    </row>
    <row r="138" spans="1:12" s="2" customFormat="1" ht="15" customHeight="1" x14ac:dyDescent="0.25">
      <c r="A138" s="23"/>
      <c r="B138" s="15"/>
      <c r="C138" s="11"/>
      <c r="D138" s="7" t="s">
        <v>28</v>
      </c>
      <c r="E138" s="42" t="s">
        <v>57</v>
      </c>
      <c r="F138" s="43">
        <v>200</v>
      </c>
      <c r="G138" s="43">
        <v>4.4059999999999997</v>
      </c>
      <c r="H138" s="43">
        <v>7.4029999999999996</v>
      </c>
      <c r="I138" s="43">
        <v>29.875</v>
      </c>
      <c r="J138" s="43">
        <v>209.2</v>
      </c>
      <c r="K138" s="44">
        <v>525</v>
      </c>
      <c r="L138" s="43"/>
    </row>
    <row r="139" spans="1:12" s="2" customFormat="1" ht="15" customHeight="1" x14ac:dyDescent="0.25">
      <c r="A139" s="23"/>
      <c r="B139" s="15"/>
      <c r="C139" s="11"/>
      <c r="D139" s="7"/>
      <c r="E139" s="42" t="s">
        <v>41</v>
      </c>
      <c r="F139" s="43">
        <v>30</v>
      </c>
      <c r="G139" s="43">
        <v>0.38200000000000001</v>
      </c>
      <c r="H139" s="43">
        <v>1.2150000000000001</v>
      </c>
      <c r="I139" s="43">
        <v>1.696</v>
      </c>
      <c r="J139" s="43">
        <v>19.899999999999999</v>
      </c>
      <c r="K139" s="44" t="s">
        <v>44</v>
      </c>
      <c r="L139" s="43"/>
    </row>
    <row r="140" spans="1:12" s="2" customFormat="1" ht="15" customHeight="1" x14ac:dyDescent="0.25">
      <c r="A140" s="23"/>
      <c r="B140" s="15"/>
      <c r="C140" s="11"/>
      <c r="D140" s="7" t="s">
        <v>21</v>
      </c>
      <c r="E140" s="42" t="s">
        <v>39</v>
      </c>
      <c r="F140" s="43">
        <v>200</v>
      </c>
      <c r="G140" s="43">
        <v>0.27700000000000002</v>
      </c>
      <c r="H140" s="43">
        <v>0.13800000000000001</v>
      </c>
      <c r="I140" s="43">
        <v>14.38</v>
      </c>
      <c r="J140" s="43">
        <v>57.7</v>
      </c>
      <c r="K140" s="44" t="s">
        <v>43</v>
      </c>
      <c r="L140" s="43"/>
    </row>
    <row r="141" spans="1:12" s="2" customFormat="1" ht="15" customHeight="1" x14ac:dyDescent="0.25">
      <c r="A141" s="23"/>
      <c r="B141" s="15"/>
      <c r="C141" s="11"/>
      <c r="D141" s="7" t="s">
        <v>30</v>
      </c>
      <c r="E141" s="42" t="s">
        <v>83</v>
      </c>
      <c r="F141" s="43">
        <v>30</v>
      </c>
      <c r="G141" s="43">
        <v>2.4300000000000002</v>
      </c>
      <c r="H141" s="43">
        <v>0.51</v>
      </c>
      <c r="I141" s="43">
        <v>17.22</v>
      </c>
      <c r="J141" s="43">
        <v>73.5</v>
      </c>
      <c r="K141" s="44"/>
      <c r="L141" s="43"/>
    </row>
    <row r="142" spans="1:12" s="2" customFormat="1" ht="15" customHeight="1" x14ac:dyDescent="0.25">
      <c r="A142" s="23"/>
      <c r="B142" s="15"/>
      <c r="C142" s="11"/>
      <c r="D142" s="7" t="s">
        <v>31</v>
      </c>
      <c r="E142" s="42" t="s">
        <v>40</v>
      </c>
      <c r="F142" s="43">
        <v>30</v>
      </c>
      <c r="G142" s="43">
        <v>1.98</v>
      </c>
      <c r="H142" s="43">
        <v>0.33</v>
      </c>
      <c r="I142" s="43">
        <v>12.54</v>
      </c>
      <c r="J142" s="43">
        <v>62.1</v>
      </c>
      <c r="K142" s="44"/>
      <c r="L142" s="43"/>
    </row>
    <row r="143" spans="1:12" s="2" customFormat="1" ht="15" customHeight="1" x14ac:dyDescent="0.25">
      <c r="A143" s="24"/>
      <c r="B143" s="17"/>
      <c r="C143" s="8"/>
      <c r="D143" s="18" t="s">
        <v>32</v>
      </c>
      <c r="E143" s="9"/>
      <c r="F143" s="19">
        <f>SUM(F135:F142)</f>
        <v>865</v>
      </c>
      <c r="G143" s="19">
        <f>SUM(G135:G142)</f>
        <v>33.011000000000003</v>
      </c>
      <c r="H143" s="19">
        <f>SUM(H135:H142)</f>
        <v>39.809999999999995</v>
      </c>
      <c r="I143" s="19">
        <f>SUM(I135:I142)</f>
        <v>109.815</v>
      </c>
      <c r="J143" s="19">
        <f>SUM(J135:J142)</f>
        <v>927</v>
      </c>
      <c r="K143" s="25"/>
      <c r="L143" s="19">
        <f>SUM(L134:L142)</f>
        <v>0</v>
      </c>
    </row>
    <row r="144" spans="1:12" s="2" customFormat="1" ht="15" hidden="1" customHeight="1" x14ac:dyDescent="0.25">
      <c r="A144" s="23">
        <v>1</v>
      </c>
      <c r="B144" s="15">
        <v>3</v>
      </c>
      <c r="C144" s="11" t="s">
        <v>88</v>
      </c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s="2" customFormat="1" ht="15" hidden="1" customHeight="1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s="2" customFormat="1" ht="15" hidden="1" customHeight="1" x14ac:dyDescent="0.25">
      <c r="A146" s="24"/>
      <c r="B146" s="17"/>
      <c r="C146" s="8"/>
      <c r="D146" s="18" t="s">
        <v>32</v>
      </c>
      <c r="E146" s="9"/>
      <c r="F146" s="19">
        <f>SUM(F144:F145)</f>
        <v>0</v>
      </c>
      <c r="G146" s="19">
        <v>9</v>
      </c>
      <c r="H146" s="19">
        <v>13.6</v>
      </c>
      <c r="I146" s="19">
        <v>63.5</v>
      </c>
      <c r="J146" s="19">
        <v>382.7</v>
      </c>
      <c r="K146" s="25"/>
      <c r="L146" s="19">
        <f>SUM(L138:L145)</f>
        <v>0</v>
      </c>
    </row>
    <row r="147" spans="1:12" s="2" customFormat="1" ht="15" customHeight="1" thickBot="1" x14ac:dyDescent="0.25">
      <c r="A147" s="29">
        <f>A130</f>
        <v>2</v>
      </c>
      <c r="B147" s="30">
        <f>B130</f>
        <v>3</v>
      </c>
      <c r="C147" s="56" t="s">
        <v>4</v>
      </c>
      <c r="D147" s="57"/>
      <c r="E147" s="31"/>
      <c r="F147" s="32">
        <f>F134+F143+F146</f>
        <v>1415</v>
      </c>
      <c r="G147" s="32">
        <f>G134+G143+G146</f>
        <v>59.943000000000005</v>
      </c>
      <c r="H147" s="32">
        <f>H134+H143+H146</f>
        <v>73.889999999999986</v>
      </c>
      <c r="I147" s="32">
        <f>I134+I143+I146</f>
        <v>294.45</v>
      </c>
      <c r="J147" s="32">
        <f>J134+J143+J146</f>
        <v>1981.4</v>
      </c>
      <c r="K147" s="32"/>
      <c r="L147" s="32">
        <f>L134+L146</f>
        <v>0</v>
      </c>
    </row>
    <row r="148" spans="1:12" s="2" customFormat="1" ht="15" customHeight="1" x14ac:dyDescent="0.25">
      <c r="A148" s="14">
        <v>2</v>
      </c>
      <c r="B148" s="15">
        <v>4</v>
      </c>
      <c r="C148" s="11" t="s">
        <v>19</v>
      </c>
      <c r="D148" s="51" t="s">
        <v>25</v>
      </c>
      <c r="E148" s="42" t="s">
        <v>116</v>
      </c>
      <c r="F148" s="43">
        <v>100</v>
      </c>
      <c r="G148" s="43">
        <v>0.8</v>
      </c>
      <c r="H148" s="43">
        <v>18.600000000000001</v>
      </c>
      <c r="I148" s="43">
        <v>3.6</v>
      </c>
      <c r="J148" s="43">
        <v>185.9</v>
      </c>
      <c r="K148" s="44" t="s">
        <v>79</v>
      </c>
      <c r="L148" s="43"/>
    </row>
    <row r="149" spans="1:12" s="2" customFormat="1" ht="15" customHeight="1" x14ac:dyDescent="0.25">
      <c r="A149" s="23"/>
      <c r="B149" s="15"/>
      <c r="C149" s="11"/>
      <c r="D149" s="51"/>
      <c r="E149" s="42" t="s">
        <v>106</v>
      </c>
      <c r="F149" s="43">
        <v>165</v>
      </c>
      <c r="G149" s="43">
        <v>8.8919999999999995</v>
      </c>
      <c r="H149" s="43">
        <v>21.416</v>
      </c>
      <c r="I149" s="43">
        <v>3.1909999999999998</v>
      </c>
      <c r="J149" s="43">
        <v>218.9</v>
      </c>
      <c r="K149" s="44">
        <v>307</v>
      </c>
      <c r="L149" s="43"/>
    </row>
    <row r="150" spans="1:12" s="2" customFormat="1" ht="15" customHeight="1" x14ac:dyDescent="0.25">
      <c r="A150" s="23"/>
      <c r="B150" s="15"/>
      <c r="C150" s="11"/>
      <c r="D150" s="7" t="s">
        <v>21</v>
      </c>
      <c r="E150" s="42" t="s">
        <v>39</v>
      </c>
      <c r="F150" s="43">
        <v>200</v>
      </c>
      <c r="G150" s="43">
        <v>0.27700000000000002</v>
      </c>
      <c r="H150" s="43">
        <v>0.13800000000000001</v>
      </c>
      <c r="I150" s="43">
        <v>14.38</v>
      </c>
      <c r="J150" s="43">
        <v>57.7</v>
      </c>
      <c r="K150" s="44" t="s">
        <v>43</v>
      </c>
      <c r="L150" s="43"/>
    </row>
    <row r="151" spans="1:12" s="2" customFormat="1" ht="15" customHeight="1" x14ac:dyDescent="0.25">
      <c r="A151" s="23"/>
      <c r="B151" s="15"/>
      <c r="C151" s="11"/>
      <c r="D151" s="7" t="s">
        <v>22</v>
      </c>
      <c r="E151" s="42" t="s">
        <v>82</v>
      </c>
      <c r="F151" s="43">
        <v>50</v>
      </c>
      <c r="G151" s="43">
        <v>4.05</v>
      </c>
      <c r="H151" s="43">
        <v>0.85</v>
      </c>
      <c r="I151" s="43">
        <v>28.7</v>
      </c>
      <c r="J151" s="43">
        <v>122.5</v>
      </c>
      <c r="K151" s="44"/>
      <c r="L151" s="43"/>
    </row>
    <row r="152" spans="1:12" s="2" customFormat="1" ht="15" customHeight="1" x14ac:dyDescent="0.25">
      <c r="A152" s="14"/>
      <c r="B152" s="15"/>
      <c r="C152" s="11"/>
      <c r="D152" s="7"/>
      <c r="E152" s="42" t="s">
        <v>117</v>
      </c>
      <c r="F152" s="43">
        <v>50</v>
      </c>
      <c r="G152" s="43">
        <v>1.98</v>
      </c>
      <c r="H152" s="43">
        <v>0.33</v>
      </c>
      <c r="I152" s="43">
        <v>12.54</v>
      </c>
      <c r="J152" s="43">
        <v>102.5</v>
      </c>
      <c r="K152" s="44"/>
      <c r="L152" s="43"/>
    </row>
    <row r="153" spans="1:12" s="2" customFormat="1" ht="15" customHeight="1" x14ac:dyDescent="0.25">
      <c r="A153" s="24"/>
      <c r="B153" s="17"/>
      <c r="C153" s="8"/>
      <c r="D153" s="18" t="s">
        <v>32</v>
      </c>
      <c r="E153" s="9"/>
      <c r="F153" s="53">
        <f>SUM(F148:F152)</f>
        <v>565</v>
      </c>
      <c r="G153" s="19">
        <f>SUM(G148:G151)</f>
        <v>14.018999999999998</v>
      </c>
      <c r="H153" s="19">
        <f>SUM(H148:H151)</f>
        <v>41.004000000000005</v>
      </c>
      <c r="I153" s="19">
        <f>SUM(I148:I151)</f>
        <v>49.870999999999995</v>
      </c>
      <c r="J153" s="19">
        <f>SUM(J148:J152)</f>
        <v>687.5</v>
      </c>
      <c r="K153" s="25"/>
      <c r="L153" s="19">
        <f>SUM(L148:L151)</f>
        <v>0</v>
      </c>
    </row>
    <row r="154" spans="1:12" s="2" customFormat="1" ht="15" customHeight="1" x14ac:dyDescent="0.25">
      <c r="A154" s="26">
        <v>2</v>
      </c>
      <c r="B154" s="13">
        <v>4</v>
      </c>
      <c r="C154" s="10" t="s">
        <v>24</v>
      </c>
      <c r="D154" s="7" t="s">
        <v>25</v>
      </c>
      <c r="E154" s="42"/>
      <c r="F154" s="43"/>
      <c r="G154" s="43"/>
      <c r="H154" s="43"/>
      <c r="I154" s="43"/>
      <c r="J154" s="43"/>
      <c r="K154" s="44"/>
      <c r="L154" s="43"/>
    </row>
    <row r="155" spans="1:12" s="2" customFormat="1" ht="15" customHeight="1" x14ac:dyDescent="0.25">
      <c r="A155" s="14"/>
      <c r="B155" s="15"/>
      <c r="C155" s="11"/>
      <c r="D155" s="7" t="s">
        <v>26</v>
      </c>
      <c r="E155" s="42" t="s">
        <v>60</v>
      </c>
      <c r="F155" s="43">
        <v>285</v>
      </c>
      <c r="G155" s="43">
        <v>9.9499999999999993</v>
      </c>
      <c r="H155" s="43">
        <v>7.7709999999999999</v>
      </c>
      <c r="I155" s="43">
        <v>36.451000000000001</v>
      </c>
      <c r="J155" s="43">
        <v>243.1</v>
      </c>
      <c r="K155" s="44" t="s">
        <v>68</v>
      </c>
      <c r="L155" s="43"/>
    </row>
    <row r="156" spans="1:12" s="2" customFormat="1" ht="15" customHeight="1" x14ac:dyDescent="0.25">
      <c r="A156" s="23"/>
      <c r="B156" s="15"/>
      <c r="C156" s="11"/>
      <c r="D156" s="7" t="s">
        <v>27</v>
      </c>
      <c r="E156" s="42" t="s">
        <v>59</v>
      </c>
      <c r="F156" s="43">
        <v>100</v>
      </c>
      <c r="G156" s="43">
        <v>17.675999999999998</v>
      </c>
      <c r="H156" s="43">
        <v>12.336</v>
      </c>
      <c r="I156" s="43">
        <v>7.4370000000000003</v>
      </c>
      <c r="J156" s="43">
        <v>211.9</v>
      </c>
      <c r="K156" s="44" t="s">
        <v>95</v>
      </c>
      <c r="L156" s="43"/>
    </row>
    <row r="157" spans="1:12" s="2" customFormat="1" ht="15" customHeight="1" x14ac:dyDescent="0.25">
      <c r="A157" s="23"/>
      <c r="B157" s="15"/>
      <c r="C157" s="11"/>
      <c r="D157" s="7" t="s">
        <v>28</v>
      </c>
      <c r="E157" s="42" t="s">
        <v>38</v>
      </c>
      <c r="F157" s="43">
        <v>180</v>
      </c>
      <c r="G157" s="43">
        <v>10.294</v>
      </c>
      <c r="H157" s="43">
        <v>8.2530000000000001</v>
      </c>
      <c r="I157" s="43">
        <v>50.5</v>
      </c>
      <c r="J157" s="43">
        <v>319.60000000000002</v>
      </c>
      <c r="K157" s="44">
        <v>282</v>
      </c>
      <c r="L157" s="43"/>
    </row>
    <row r="158" spans="1:12" s="2" customFormat="1" ht="15" customHeight="1" x14ac:dyDescent="0.25">
      <c r="A158" s="23"/>
      <c r="B158" s="15"/>
      <c r="C158" s="11"/>
      <c r="D158" s="7" t="s">
        <v>29</v>
      </c>
      <c r="E158" s="42" t="s">
        <v>58</v>
      </c>
      <c r="F158" s="43">
        <v>200</v>
      </c>
      <c r="G158" s="43">
        <v>1.8520000000000001</v>
      </c>
      <c r="H158" s="43">
        <v>1.8240000000000001</v>
      </c>
      <c r="I158" s="43">
        <v>23.542000000000002</v>
      </c>
      <c r="J158" s="43">
        <v>115.6</v>
      </c>
      <c r="K158" s="44" t="s">
        <v>96</v>
      </c>
      <c r="L158" s="43"/>
    </row>
    <row r="159" spans="1:12" s="2" customFormat="1" ht="15" customHeight="1" x14ac:dyDescent="0.25">
      <c r="A159" s="23"/>
      <c r="B159" s="15"/>
      <c r="C159" s="11"/>
      <c r="D159" s="7" t="s">
        <v>30</v>
      </c>
      <c r="E159" s="42" t="s">
        <v>84</v>
      </c>
      <c r="F159" s="43">
        <v>30</v>
      </c>
      <c r="G159" s="43">
        <v>2.4300000000000002</v>
      </c>
      <c r="H159" s="43">
        <v>0.51</v>
      </c>
      <c r="I159" s="43">
        <v>17.22</v>
      </c>
      <c r="J159" s="43">
        <v>73.5</v>
      </c>
      <c r="K159" s="44"/>
      <c r="L159" s="43"/>
    </row>
    <row r="160" spans="1:12" s="2" customFormat="1" ht="15" customHeight="1" x14ac:dyDescent="0.25">
      <c r="A160" s="23"/>
      <c r="B160" s="15"/>
      <c r="C160" s="11"/>
      <c r="D160" s="7" t="s">
        <v>31</v>
      </c>
      <c r="E160" s="42" t="s">
        <v>40</v>
      </c>
      <c r="F160" s="43">
        <v>30</v>
      </c>
      <c r="G160" s="43">
        <v>1.98</v>
      </c>
      <c r="H160" s="43">
        <v>0.33</v>
      </c>
      <c r="I160" s="43">
        <v>12.54</v>
      </c>
      <c r="J160" s="43">
        <v>62.1</v>
      </c>
      <c r="K160" s="44"/>
      <c r="L160" s="43"/>
    </row>
    <row r="161" spans="1:12" s="2" customFormat="1" ht="15" customHeight="1" x14ac:dyDescent="0.25">
      <c r="A161" s="24"/>
      <c r="B161" s="17"/>
      <c r="C161" s="8"/>
      <c r="D161" s="18" t="s">
        <v>32</v>
      </c>
      <c r="E161" s="9"/>
      <c r="F161" s="19">
        <f>SUM(F154:F160)</f>
        <v>825</v>
      </c>
      <c r="G161" s="19">
        <f>SUM(G154:G160)</f>
        <v>44.181999999999995</v>
      </c>
      <c r="H161" s="19">
        <f>SUM(H154:H160)</f>
        <v>31.024000000000001</v>
      </c>
      <c r="I161" s="19">
        <f>SUM(I154:I160)</f>
        <v>147.69</v>
      </c>
      <c r="J161" s="19">
        <f>SUM(J154:J160)</f>
        <v>1025.8</v>
      </c>
      <c r="K161" s="25"/>
      <c r="L161" s="19">
        <f>SUM(L154:L160)</f>
        <v>0</v>
      </c>
    </row>
    <row r="162" spans="1:12" s="2" customFormat="1" ht="0.75" hidden="1" customHeight="1" x14ac:dyDescent="0.25">
      <c r="A162" s="23">
        <v>1</v>
      </c>
      <c r="B162" s="15">
        <v>4</v>
      </c>
      <c r="C162" s="11" t="s">
        <v>88</v>
      </c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s="2" customFormat="1" ht="15" hidden="1" customHeight="1" x14ac:dyDescent="0.25">
      <c r="A163" s="23"/>
      <c r="B163" s="15"/>
      <c r="C163" s="11"/>
      <c r="D163" s="7"/>
      <c r="E163" s="42"/>
      <c r="F163" s="43"/>
      <c r="G163" s="43"/>
      <c r="H163" s="43"/>
      <c r="I163" s="43"/>
      <c r="J163" s="43"/>
      <c r="K163" s="44"/>
      <c r="L163" s="43"/>
    </row>
    <row r="164" spans="1:12" s="2" customFormat="1" ht="15" hidden="1" customHeight="1" x14ac:dyDescent="0.25">
      <c r="A164" s="24"/>
      <c r="B164" s="17"/>
      <c r="C164" s="8"/>
      <c r="D164" s="18" t="s">
        <v>32</v>
      </c>
      <c r="E164" s="9"/>
      <c r="F164" s="19">
        <f>SUM(F162:F163)</f>
        <v>0</v>
      </c>
      <c r="G164" s="19">
        <f>SUM(G162:G163)</f>
        <v>0</v>
      </c>
      <c r="H164" s="19">
        <f>SUM(H162:H163)</f>
        <v>0</v>
      </c>
      <c r="I164" s="19">
        <f>SUM(I162:I163)</f>
        <v>0</v>
      </c>
      <c r="J164" s="19">
        <f>SUM(J162:J163)</f>
        <v>0</v>
      </c>
      <c r="K164" s="25"/>
      <c r="L164" s="19">
        <f>SUM(L159:L163)</f>
        <v>0</v>
      </c>
    </row>
    <row r="165" spans="1:12" s="2" customFormat="1" ht="15" customHeight="1" thickBot="1" x14ac:dyDescent="0.25">
      <c r="A165" s="29">
        <f>A148</f>
        <v>2</v>
      </c>
      <c r="B165" s="30">
        <f>B148</f>
        <v>4</v>
      </c>
      <c r="C165" s="56" t="s">
        <v>4</v>
      </c>
      <c r="D165" s="57"/>
      <c r="E165" s="31"/>
      <c r="F165" s="54">
        <f>F153+F161+F164</f>
        <v>1390</v>
      </c>
      <c r="G165" s="32">
        <f>G153+G161+G164</f>
        <v>58.200999999999993</v>
      </c>
      <c r="H165" s="32">
        <f>H153+H161+H164</f>
        <v>72.028000000000006</v>
      </c>
      <c r="I165" s="32">
        <f>I153+I161+I164</f>
        <v>197.56099999999998</v>
      </c>
      <c r="J165" s="32">
        <f>J153+J161+J164</f>
        <v>1713.3</v>
      </c>
      <c r="K165" s="32"/>
      <c r="L165" s="32">
        <f>L153+L161</f>
        <v>0</v>
      </c>
    </row>
    <row r="166" spans="1:12" s="2" customFormat="1" ht="15" customHeight="1" x14ac:dyDescent="0.25">
      <c r="A166" s="14">
        <v>2</v>
      </c>
      <c r="B166" s="15">
        <v>5</v>
      </c>
      <c r="C166" s="22" t="s">
        <v>19</v>
      </c>
      <c r="D166" s="5" t="s">
        <v>20</v>
      </c>
      <c r="E166" s="39" t="s">
        <v>54</v>
      </c>
      <c r="F166" s="40">
        <v>250</v>
      </c>
      <c r="G166" s="40">
        <v>8.98</v>
      </c>
      <c r="H166" s="40">
        <v>14.65</v>
      </c>
      <c r="I166" s="40">
        <v>41.69</v>
      </c>
      <c r="J166" s="40">
        <v>298.3</v>
      </c>
      <c r="K166" s="41">
        <v>289</v>
      </c>
      <c r="L166" s="40"/>
    </row>
    <row r="167" spans="1:12" s="2" customFormat="1" ht="15" customHeight="1" x14ac:dyDescent="0.25">
      <c r="A167" s="14"/>
      <c r="B167" s="15"/>
      <c r="C167" s="11"/>
      <c r="D167" s="51" t="s">
        <v>25</v>
      </c>
      <c r="E167" s="42" t="s">
        <v>92</v>
      </c>
      <c r="F167" s="43">
        <v>50</v>
      </c>
      <c r="G167" s="43">
        <v>1.82</v>
      </c>
      <c r="H167" s="43">
        <v>16.079999999999998</v>
      </c>
      <c r="I167" s="43">
        <v>9.6</v>
      </c>
      <c r="J167" s="43">
        <v>192.7</v>
      </c>
      <c r="K167" s="44">
        <v>1</v>
      </c>
      <c r="L167" s="43"/>
    </row>
    <row r="168" spans="1:12" s="2" customFormat="1" ht="15" customHeight="1" x14ac:dyDescent="0.25">
      <c r="A168" s="23"/>
      <c r="B168" s="15"/>
      <c r="C168" s="11"/>
      <c r="D168" s="7" t="s">
        <v>29</v>
      </c>
      <c r="E168" s="42" t="s">
        <v>39</v>
      </c>
      <c r="F168" s="43">
        <v>200</v>
      </c>
      <c r="G168" s="43">
        <v>0.27700000000000002</v>
      </c>
      <c r="H168" s="43">
        <v>0.13800000000000001</v>
      </c>
      <c r="I168" s="43">
        <v>14.38</v>
      </c>
      <c r="J168" s="43">
        <v>57.7</v>
      </c>
      <c r="K168" s="44" t="s">
        <v>43</v>
      </c>
      <c r="L168" s="43"/>
    </row>
    <row r="169" spans="1:12" s="2" customFormat="1" ht="15" customHeight="1" x14ac:dyDescent="0.25">
      <c r="A169" s="23"/>
      <c r="B169" s="15"/>
      <c r="C169" s="11"/>
      <c r="D169" s="7" t="s">
        <v>22</v>
      </c>
      <c r="E169" s="42" t="s">
        <v>85</v>
      </c>
      <c r="F169" s="43">
        <v>50</v>
      </c>
      <c r="G169" s="43">
        <v>4.05</v>
      </c>
      <c r="H169" s="43">
        <v>0.85</v>
      </c>
      <c r="I169" s="43">
        <v>28.7</v>
      </c>
      <c r="J169" s="43">
        <v>122.5</v>
      </c>
      <c r="K169" s="44"/>
      <c r="L169" s="43"/>
    </row>
    <row r="170" spans="1:12" s="2" customFormat="1" ht="15" customHeight="1" x14ac:dyDescent="0.25">
      <c r="A170" s="24"/>
      <c r="B170" s="17"/>
      <c r="C170" s="8"/>
      <c r="D170" s="18" t="s">
        <v>32</v>
      </c>
      <c r="E170" s="9"/>
      <c r="F170" s="19">
        <f>SUM(F166:F169)</f>
        <v>550</v>
      </c>
      <c r="G170" s="19">
        <f>SUM(G166:G169)</f>
        <v>15.126999999999999</v>
      </c>
      <c r="H170" s="19">
        <f>SUM(H166:H169)</f>
        <v>31.718</v>
      </c>
      <c r="I170" s="19">
        <f>SUM(I166:I169)</f>
        <v>94.37</v>
      </c>
      <c r="J170" s="19">
        <f>SUM(J166:J169)</f>
        <v>671.2</v>
      </c>
      <c r="K170" s="25"/>
      <c r="L170" s="19">
        <f>SUM(L166:L169)</f>
        <v>0</v>
      </c>
    </row>
    <row r="171" spans="1:12" s="2" customFormat="1" ht="15" customHeight="1" x14ac:dyDescent="0.25">
      <c r="A171" s="26">
        <v>2</v>
      </c>
      <c r="B171" s="13">
        <f>B166</f>
        <v>5</v>
      </c>
      <c r="C171" s="10" t="s">
        <v>24</v>
      </c>
      <c r="D171" s="7" t="s">
        <v>25</v>
      </c>
      <c r="E171" s="42"/>
      <c r="F171" s="43"/>
      <c r="G171" s="43"/>
      <c r="H171" s="43"/>
      <c r="I171" s="43"/>
      <c r="J171" s="43"/>
      <c r="K171" s="44"/>
      <c r="L171" s="43"/>
    </row>
    <row r="172" spans="1:12" s="2" customFormat="1" ht="15" customHeight="1" x14ac:dyDescent="0.25">
      <c r="A172" s="23"/>
      <c r="B172" s="15"/>
      <c r="C172" s="11"/>
      <c r="D172" s="7" t="s">
        <v>26</v>
      </c>
      <c r="E172" s="42" t="s">
        <v>97</v>
      </c>
      <c r="F172" s="43">
        <v>275</v>
      </c>
      <c r="G172" s="43">
        <v>5.88</v>
      </c>
      <c r="H172" s="43">
        <v>8.58</v>
      </c>
      <c r="I172" s="43">
        <v>14.193</v>
      </c>
      <c r="J172" s="43">
        <v>167.3</v>
      </c>
      <c r="K172" s="44">
        <v>133</v>
      </c>
      <c r="L172" s="43"/>
    </row>
    <row r="173" spans="1:12" s="2" customFormat="1" ht="15" customHeight="1" x14ac:dyDescent="0.25">
      <c r="A173" s="23"/>
      <c r="B173" s="15"/>
      <c r="C173" s="11"/>
      <c r="D173" s="7" t="s">
        <v>27</v>
      </c>
      <c r="E173" s="55" t="s">
        <v>107</v>
      </c>
      <c r="F173" s="43">
        <v>125</v>
      </c>
      <c r="G173" s="43">
        <v>14.6</v>
      </c>
      <c r="H173" s="43">
        <v>24.4</v>
      </c>
      <c r="I173" s="43">
        <v>7.1</v>
      </c>
      <c r="J173" s="43">
        <v>304.89999999999998</v>
      </c>
      <c r="K173" s="44" t="s">
        <v>66</v>
      </c>
      <c r="L173" s="43"/>
    </row>
    <row r="174" spans="1:12" s="2" customFormat="1" ht="15" customHeight="1" x14ac:dyDescent="0.25">
      <c r="A174" s="23"/>
      <c r="B174" s="15"/>
      <c r="C174" s="11"/>
      <c r="D174" s="7" t="s">
        <v>28</v>
      </c>
      <c r="E174" s="42" t="s">
        <v>57</v>
      </c>
      <c r="F174" s="43">
        <v>200</v>
      </c>
      <c r="G174" s="43">
        <v>4.4059999999999997</v>
      </c>
      <c r="H174" s="43">
        <v>7.4029999999999996</v>
      </c>
      <c r="I174" s="43">
        <v>29.875</v>
      </c>
      <c r="J174" s="43">
        <v>209.2</v>
      </c>
      <c r="K174" s="44">
        <v>525</v>
      </c>
      <c r="L174" s="43"/>
    </row>
    <row r="175" spans="1:12" s="2" customFormat="1" ht="15" customHeight="1" x14ac:dyDescent="0.25">
      <c r="A175" s="23"/>
      <c r="B175" s="15"/>
      <c r="C175" s="11"/>
      <c r="D175" s="7" t="s">
        <v>29</v>
      </c>
      <c r="E175" s="42" t="s">
        <v>51</v>
      </c>
      <c r="F175" s="43">
        <v>200</v>
      </c>
      <c r="G175" s="43">
        <v>0.34899999999999998</v>
      </c>
      <c r="H175" s="43">
        <v>0.14599999999999999</v>
      </c>
      <c r="I175" s="43">
        <v>14.676</v>
      </c>
      <c r="J175" s="43">
        <v>59.9</v>
      </c>
      <c r="K175" s="44" t="s">
        <v>43</v>
      </c>
      <c r="L175" s="43"/>
    </row>
    <row r="176" spans="1:12" s="2" customFormat="1" ht="15" customHeight="1" x14ac:dyDescent="0.25">
      <c r="A176" s="23"/>
      <c r="B176" s="15"/>
      <c r="C176" s="11"/>
      <c r="D176" s="7" t="s">
        <v>30</v>
      </c>
      <c r="E176" s="42" t="s">
        <v>83</v>
      </c>
      <c r="F176" s="43">
        <v>30</v>
      </c>
      <c r="G176" s="43">
        <v>2.4300000000000002</v>
      </c>
      <c r="H176" s="43">
        <v>0.51</v>
      </c>
      <c r="I176" s="43">
        <v>17.22</v>
      </c>
      <c r="J176" s="43">
        <v>73.5</v>
      </c>
      <c r="K176" s="44"/>
      <c r="L176" s="43"/>
    </row>
    <row r="177" spans="1:12" s="2" customFormat="1" ht="15" customHeight="1" x14ac:dyDescent="0.25">
      <c r="A177" s="23"/>
      <c r="B177" s="15"/>
      <c r="C177" s="11"/>
      <c r="D177" s="7" t="s">
        <v>31</v>
      </c>
      <c r="E177" s="42" t="s">
        <v>40</v>
      </c>
      <c r="F177" s="43">
        <v>30</v>
      </c>
      <c r="G177" s="43">
        <v>1.98</v>
      </c>
      <c r="H177" s="43">
        <v>0.33</v>
      </c>
      <c r="I177" s="43">
        <v>12.54</v>
      </c>
      <c r="J177" s="43">
        <v>62.1</v>
      </c>
      <c r="K177" s="44"/>
      <c r="L177" s="43"/>
    </row>
    <row r="178" spans="1:12" s="2" customFormat="1" ht="15" customHeight="1" x14ac:dyDescent="0.25">
      <c r="A178" s="24"/>
      <c r="B178" s="17"/>
      <c r="C178" s="8"/>
      <c r="D178" s="18" t="s">
        <v>32</v>
      </c>
      <c r="E178" s="9"/>
      <c r="F178" s="19">
        <f>SUM(F171:F177)</f>
        <v>860</v>
      </c>
      <c r="G178" s="19">
        <f>SUM(G171:G177)</f>
        <v>29.645</v>
      </c>
      <c r="H178" s="19">
        <f>SUM(H171:H177)</f>
        <v>41.368999999999993</v>
      </c>
      <c r="I178" s="19">
        <f>SUM(I171:I177)</f>
        <v>95.603999999999985</v>
      </c>
      <c r="J178" s="19">
        <f>SUM(J171:J177)</f>
        <v>876.9</v>
      </c>
      <c r="K178" s="25"/>
      <c r="L178" s="19">
        <f>SUM(L171:L177)</f>
        <v>0</v>
      </c>
    </row>
    <row r="179" spans="1:12" s="2" customFormat="1" ht="15" hidden="1" customHeight="1" x14ac:dyDescent="0.25">
      <c r="A179" s="23">
        <v>1</v>
      </c>
      <c r="B179" s="15">
        <v>5</v>
      </c>
      <c r="C179" s="11" t="s">
        <v>88</v>
      </c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s="2" customFormat="1" ht="15" hidden="1" customHeight="1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s="2" customFormat="1" ht="15" hidden="1" customHeight="1" x14ac:dyDescent="0.25">
      <c r="A181" s="24"/>
      <c r="B181" s="17"/>
      <c r="C181" s="8"/>
      <c r="D181" s="18" t="s">
        <v>32</v>
      </c>
      <c r="E181" s="9"/>
      <c r="F181" s="19">
        <f>SUM(F179:F180)</f>
        <v>0</v>
      </c>
      <c r="G181" s="19">
        <f>SUM(G179:G180)</f>
        <v>0</v>
      </c>
      <c r="H181" s="19">
        <f>SUM(H179:H180)</f>
        <v>0</v>
      </c>
      <c r="I181" s="19">
        <f>SUM(I179:I180)</f>
        <v>0</v>
      </c>
      <c r="J181" s="19">
        <f>SUM(J179:J180)</f>
        <v>0</v>
      </c>
      <c r="K181" s="25"/>
      <c r="L181" s="19">
        <f>SUM(L176:L180)</f>
        <v>0</v>
      </c>
    </row>
    <row r="182" spans="1:12" s="2" customFormat="1" ht="15" customHeight="1" thickBot="1" x14ac:dyDescent="0.25">
      <c r="A182" s="29">
        <f>A166</f>
        <v>2</v>
      </c>
      <c r="B182" s="30">
        <f>B166</f>
        <v>5</v>
      </c>
      <c r="C182" s="56" t="s">
        <v>4</v>
      </c>
      <c r="D182" s="57"/>
      <c r="E182" s="31"/>
      <c r="F182" s="32">
        <f>F170+F178+F181</f>
        <v>1410</v>
      </c>
      <c r="G182" s="32">
        <f>G170+G178+G181</f>
        <v>44.771999999999998</v>
      </c>
      <c r="H182" s="32">
        <f>H170+H178+H181</f>
        <v>73.086999999999989</v>
      </c>
      <c r="I182" s="32">
        <f>I170+I178+I181</f>
        <v>189.97399999999999</v>
      </c>
      <c r="J182" s="32">
        <f>J170+J178+J181</f>
        <v>1548.1</v>
      </c>
      <c r="K182" s="32"/>
      <c r="L182" s="32">
        <f>L170+L178</f>
        <v>0</v>
      </c>
    </row>
    <row r="183" spans="1:12" ht="15.75" thickBot="1" x14ac:dyDescent="0.3">
      <c r="A183" s="27"/>
      <c r="B183" s="28"/>
      <c r="C183" s="61" t="s">
        <v>5</v>
      </c>
      <c r="D183" s="61"/>
      <c r="E183" s="61"/>
      <c r="F183" s="34">
        <f>(F112+F129+F147+F165+F182+F24+F42+F60+F77+F94)/(IF(F112=0,0,1)+IF(F129=0,0,1)+IF(F147=0,0,1)+IF(F165=0,0,1)+IF(F182=0,0,1)+IF(F24=0,0,1)+IF(F42=0,0,1)+IF(F60=0,0,1)+IF(F77=0,0,1)+IF(F94=0,0,1))</f>
        <v>1445.6</v>
      </c>
      <c r="G183" s="34">
        <f>(G112+G129+G147+G165+G182+G24+G42+G60+G77+G94)/(IF(G112=0,0,1)+IF(G129=0,0,1)+IF(G147=0,0,1)+IF(G165=0,0,1)+IF(G182=0,0,1)+IF(G24=0,0,1)+IF(G42=0,0,1)+IF(G60=0,0,1)+IF(G77=0,0,1)+IF(G94=0,0,1))</f>
        <v>54.915399999999998</v>
      </c>
      <c r="H183" s="34">
        <f>(H112+H129+H147+H165+H182+H24+H42+H60+H77+H94)/(IF(H112=0,0,1)+IF(H129=0,0,1)+IF(H147=0,0,1)+IF(H165=0,0,1)+IF(H182=0,0,1)+IF(H24=0,0,1)+IF(H42=0,0,1)+IF(H60=0,0,1)+IF(H77=0,0,1)+IF(H94=0,0,1))</f>
        <v>65.4679</v>
      </c>
      <c r="I183" s="34">
        <f>(I112+I129+I147+I165+I182+I24+I42+I60+I77+I94)/(IF(I112=0,0,1)+IF(I129=0,0,1)+IF(I147=0,0,1)+IF(I165=0,0,1)+IF(I182=0,0,1)+IF(I24=0,0,1)+IF(I42=0,0,1)+IF(I60=0,0,1)+IF(I77=0,0,1)+IF(I94=0,0,1))</f>
        <v>235.27170000000001</v>
      </c>
      <c r="J183" s="34">
        <f>(J112+J129+J147+J165+J182+J24+J42+J60+J77+J94)/(IF(J112=0,0,1)+IF(J129=0,0,1)+IF(J147=0,0,1)+IF(J165=0,0,1)+IF(J182=0,0,1)+IF(J24=0,0,1)+IF(J42=0,0,1)+IF(J60=0,0,1)+IF(J77=0,0,1)+IF(J94=0,0,1))</f>
        <v>1746.31</v>
      </c>
      <c r="K183" s="34"/>
      <c r="L183" s="34" t="e">
        <f>(L112+L129+L147+L165+L182+L24+L42+L60+L77+L94)/(IF(L112=0,0,1)+IF(L129=0,0,1)+IF(L147=0,0,1)+IF(L165=0,0,1)+IF(L182=0,0,1)+IF(L24=0,0,1)+IF(L42=0,0,1)+IF(L60=0,0,1)+IF(L77=0,0,1)+IF(L94=0,0,1))</f>
        <v>#DIV/0!</v>
      </c>
    </row>
  </sheetData>
  <mergeCells count="14">
    <mergeCell ref="C183:E183"/>
    <mergeCell ref="C165:D165"/>
    <mergeCell ref="C182:D182"/>
    <mergeCell ref="C24:D24"/>
    <mergeCell ref="C42:D42"/>
    <mergeCell ref="C60:D60"/>
    <mergeCell ref="C77:D77"/>
    <mergeCell ref="C147:D147"/>
    <mergeCell ref="C1:E1"/>
    <mergeCell ref="H1:K1"/>
    <mergeCell ref="H2:K2"/>
    <mergeCell ref="C112:D112"/>
    <mergeCell ref="C129:D129"/>
    <mergeCell ref="C94:D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2024-12-06T06:39:56Z</cp:lastPrinted>
  <dcterms:created xsi:type="dcterms:W3CDTF">2022-05-16T14:23:56Z</dcterms:created>
  <dcterms:modified xsi:type="dcterms:W3CDTF">2026-04-16T11:58:36Z</dcterms:modified>
</cp:coreProperties>
</file>